
<file path=[Content_Types].xml><?xml version="1.0" encoding="utf-8"?>
<Types xmlns="http://schemas.openxmlformats.org/package/2006/content-types">
  <Override PartName="/_rels/.rels" ContentType="application/vnd.openxmlformats-package.relationships+xml"/>
  <Override PartName="/xl/_rels/workbook.xml.rels" ContentType="application/vnd.openxmlformats-package.relationships+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0" firstSheet="0" showHorizontalScroll="true" showSheetTabs="true" showVerticalScroll="true" tabRatio="600" windowHeight="8192" windowWidth="16384" xWindow="0" yWindow="0"/>
  </bookViews>
  <sheets>
    <sheet name="Sheet1" sheetId="1" state="visible" r:id="rId2"/>
    <sheet name="data" sheetId="2" state="visible" r:id="rId3"/>
    <sheet name="貼り付け用" sheetId="3" state="visible" r:id="rId4"/>
  </sheets>
  <calcPr iterateCount="100" refMode="A1" iterate="false" iterateDelta="0.0001"/>
</workbook>
</file>

<file path=xl/sharedStrings.xml><?xml version="1.0" encoding="utf-8"?>
<sst xmlns="http://schemas.openxmlformats.org/spreadsheetml/2006/main" count="434" uniqueCount="407">
  <si>
    <t>新作文字情報</t>
  </si>
  <si>
    <t>PC環境向上委員会</t>
  </si>
  <si>
    <t>ブランド</t>
  </si>
  <si>
    <t>素人onlyプラム</t>
  </si>
  <si>
    <t>発売日</t>
  </si>
  <si>
    <t>通常版</t>
  </si>
  <si>
    <t>レンタル版</t>
  </si>
  <si>
    <t>限定版</t>
  </si>
  <si>
    <t>品番</t>
  </si>
  <si>
    <t>KM-025</t>
  </si>
  <si>
    <t>JAN</t>
  </si>
  <si>
    <t>Labコード</t>
  </si>
  <si>
    <t>定価（税別）</t>
  </si>
  <si>
    <t>定価（税込）</t>
  </si>
  <si>
    <t>卸価格</t>
  </si>
  <si>
    <t>販売種別</t>
  </si>
  <si>
    <t>セル＆レンタル</t>
  </si>
  <si>
    <t>初回限定版</t>
  </si>
  <si>
    <t>無し</t>
  </si>
  <si>
    <t>特典内容</t>
  </si>
  <si>
    <t>制作部</t>
  </si>
  <si>
    <t>制作番号</t>
  </si>
  <si>
    <t>撮影素材</t>
  </si>
  <si>
    <t>商品種別</t>
  </si>
  <si>
    <t>制作種別</t>
  </si>
  <si>
    <t>ケース種別</t>
  </si>
  <si>
    <t>ディスク枚数</t>
  </si>
  <si>
    <t>撮影責任者</t>
  </si>
  <si>
    <t>監督名</t>
  </si>
  <si>
    <t>編集担当者</t>
  </si>
  <si>
    <t>モザイク担当</t>
  </si>
  <si>
    <t>高橋</t>
  </si>
  <si>
    <t>審査番号</t>
  </si>
  <si>
    <t>030047-390025</t>
  </si>
  <si>
    <t>メディア</t>
  </si>
  <si>
    <t>字幕</t>
  </si>
  <si>
    <t>画面サイズ</t>
  </si>
  <si>
    <t>本編時間</t>
  </si>
  <si>
    <t>特典時間</t>
  </si>
  <si>
    <t>総収録時間</t>
  </si>
  <si>
    <t>実女優名</t>
  </si>
  <si>
    <t>デザイン部</t>
  </si>
  <si>
    <t>レーベル名</t>
  </si>
  <si>
    <t>タイトル</t>
  </si>
  <si>
    <t>素人気狂いマ◎コ生中出し 25 つばさ 22歳　専門学生</t>
  </si>
  <si>
    <t>タイトル（カナ）</t>
  </si>
  <si>
    <t>パッケージ表記女優</t>
  </si>
  <si>
    <t>なし</t>
  </si>
  <si>
    <t>女優よみ</t>
  </si>
  <si>
    <t>女優綴り</t>
  </si>
  <si>
    <t>ジャンル</t>
  </si>
  <si>
    <t>パッケージ担当者</t>
  </si>
  <si>
    <t>有川</t>
  </si>
  <si>
    <t>キーワード</t>
  </si>
  <si>
    <t>Ｐ＆Ｓ</t>
  </si>
  <si>
    <t>商品テキスト</t>
  </si>
  <si>
    <t>TIS商品情報</t>
  </si>
  <si>
    <t>つばさ22歳、お菓子の専門学校へ通っている。初体験は3年前で、経験人数は6人程度である。指定された待ち合わせ場所から車でとある建物に連れていかれる。そこには数人の男達が待っていた。なすがまま、男たちのおもちゃにされる女の子。Ｍ女の素質が露呈し、未知の世界へ導かれてゆく…。</t>
  </si>
  <si>
    <t>Amazon・Web掲載情報</t>
  </si>
  <si>
    <t>つばさ22歳、お菓子の専門学校へ通っている。初体験は3年前で、経験人数は6人程度である。相手の男性はノーマルなセックスをする人が多かったが、一度酔った時に許した年上の男性のSっぽいセックスが忘れられないでいた。今の彼氏には同じようなことを頼めなくて若干欲求不満であった。さらに最近読んだ本でアナルセックスの快感というものに興味を持ち始めていた。何とかセックスだけで割り切れる関係の人はいないかと、出会い系で探すことにした。ある日集団で出会い系の女性と遊んでいるというおじさんと連絡が取れて興味を持った。アナルセックスも大好きということである。複数の男達と交わることにも惹かれた。そこで再度連絡しておじさん達と会うことにした。指定された駅前で待っていると一人の男がやってきた。連れられてゆくと車の中に男達が待っていた。</t>
  </si>
  <si>
    <t>定価</t>
  </si>
  <si>
    <t>番号</t>
  </si>
  <si>
    <t>キーワード名</t>
  </si>
  <si>
    <t>桃太郎映像出版</t>
  </si>
  <si>
    <t>セル</t>
  </si>
  <si>
    <t>有り</t>
  </si>
  <si>
    <t>和物</t>
  </si>
  <si>
    <t>撮り卸し</t>
  </si>
  <si>
    <t>シングル</t>
  </si>
  <si>
    <t>DVD5</t>
  </si>
  <si>
    <t>4:3</t>
  </si>
  <si>
    <t>SD</t>
  </si>
  <si>
    <t>女優</t>
  </si>
  <si>
    <t>レイプ</t>
  </si>
  <si>
    <t>素人オンリープラム</t>
  </si>
  <si>
    <t>レンタル</t>
  </si>
  <si>
    <t>洋物</t>
  </si>
  <si>
    <t>総集編</t>
  </si>
  <si>
    <t>ダブル</t>
  </si>
  <si>
    <t>DVD9</t>
  </si>
  <si>
    <t>16:9</t>
  </si>
  <si>
    <t>HD</t>
  </si>
  <si>
    <t>コア</t>
  </si>
  <si>
    <t>盗撮</t>
  </si>
  <si>
    <t>ラ・コビルナ</t>
  </si>
  <si>
    <t>セル&amp;レンタル</t>
  </si>
  <si>
    <t>特殊</t>
  </si>
  <si>
    <t>DVD5+DVD5</t>
  </si>
  <si>
    <t>FullHD</t>
  </si>
  <si>
    <t>熟女・人妻</t>
  </si>
  <si>
    <t>痴漢</t>
  </si>
  <si>
    <t>DVD5+DVD9</t>
  </si>
  <si>
    <t>4K</t>
  </si>
  <si>
    <t>総集編・ベスト</t>
  </si>
  <si>
    <t>乱交</t>
  </si>
  <si>
    <t>DVD9+DVD9</t>
  </si>
  <si>
    <t>素人・ナンパ</t>
  </si>
  <si>
    <t>近親相姦</t>
  </si>
  <si>
    <t>企画</t>
  </si>
  <si>
    <t>SM</t>
  </si>
  <si>
    <t>ロリ</t>
  </si>
  <si>
    <t>レズ</t>
  </si>
  <si>
    <t>洋ピン</t>
  </si>
  <si>
    <t>フェラ</t>
  </si>
  <si>
    <t>潮吹き</t>
  </si>
  <si>
    <t>放尿</t>
  </si>
  <si>
    <t>スカトロ</t>
  </si>
  <si>
    <t>オナニー</t>
  </si>
  <si>
    <t>ハメ撮り</t>
  </si>
  <si>
    <t>童貞</t>
  </si>
  <si>
    <t>露出</t>
  </si>
  <si>
    <t>ゲイ</t>
  </si>
  <si>
    <t>獣系</t>
  </si>
  <si>
    <t>手コキ</t>
  </si>
  <si>
    <t>野外</t>
  </si>
  <si>
    <t>パイズリ</t>
  </si>
  <si>
    <t>ノーマル</t>
  </si>
  <si>
    <t>中出し</t>
  </si>
  <si>
    <t>アナル</t>
  </si>
  <si>
    <t>ぶっかけ</t>
  </si>
  <si>
    <t>凌辱</t>
  </si>
  <si>
    <t>ふたなり</t>
  </si>
  <si>
    <t>喰い込み</t>
  </si>
  <si>
    <t>浴尿</t>
  </si>
  <si>
    <t>調教</t>
  </si>
  <si>
    <t>ロリ系</t>
  </si>
  <si>
    <t>女子校生</t>
  </si>
  <si>
    <t>女子大生</t>
  </si>
  <si>
    <t>コギャル</t>
  </si>
  <si>
    <t>人妻</t>
  </si>
  <si>
    <t>熟女</t>
  </si>
  <si>
    <t>素人</t>
  </si>
  <si>
    <t>職業色々</t>
  </si>
  <si>
    <t>処女</t>
  </si>
  <si>
    <t>不特定</t>
  </si>
  <si>
    <t>女優物</t>
  </si>
  <si>
    <t>そっくりさん</t>
  </si>
  <si>
    <t>ぽっちゃり</t>
  </si>
  <si>
    <t>スレンダー</t>
  </si>
  <si>
    <t>巨乳</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</si>
  <si>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</si>
  <si>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</si>
  <si>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</si>
  <si>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</si>
  <si>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</si>
  <si>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</si>
  <si>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</si>
  <si>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</si>
  <si>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</si>
  <si>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</si>
  <si>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</si>
  <si>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</si>
  <si>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</si>
  <si>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</si>
  <si>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</si>
  <si>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</si>
  <si>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</si>
  <si>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</si>
  <si>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</si>
  <si>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</si>
  <si>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</si>
  <si>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</si>
  <si>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</si>
  <si>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</si>
  <si>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</si>
  <si>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</si>
  <si>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</si>
  <si>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</si>
  <si>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</si>
  <si>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</si>
  <si>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</si>
  <si>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</si>
  <si>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</si>
  <si>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</si>
  <si>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</si>
  <si>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</si>
  <si>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</si>
  <si>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</si>
  <si>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</si>
  <si>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</si>
  <si>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</si>
  <si>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</si>
  <si>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</si>
  <si>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</si>
  <si>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</si>
  <si>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</si>
  <si>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</si>
  <si>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</si>
  <si>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</si>
  <si>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</si>
  <si>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</si>
  <si>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</si>
  <si>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</si>
  <si>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</si>
  <si>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</si>
  <si>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</si>
  <si>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</si>
  <si>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</si>
  <si>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</si>
  <si>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</si>
  <si>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</si>
  <si>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</si>
  <si>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</si>
  <si>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</si>
  <si>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</si>
  <si>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</si>
  <si>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</si>
  <si>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</si>
  <si>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</si>
  <si>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</si>
  <si>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</si>
  <si>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</si>
  <si>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</si>
  <si>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</si>
  <si>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</si>
  <si>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</si>
  <si>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</si>
  <si>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</si>
  <si>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</si>
  <si>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</si>
  <si>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</si>
  <si>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</si>
  <si>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</si>
  <si>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</si>
  <si>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</si>
  <si>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</si>
  <si>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</si>
  <si>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</si>
  <si>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</si>
  <si>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</si>
  <si>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</si>
  <si>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</si>
  <si>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</si>
  <si>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</si>
  <si>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</si>
  <si>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</si>
  <si>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</si>
  <si>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</si>
  <si>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</si>
  <si>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</si>
  <si>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</si>
  <si>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</si>
  <si>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</si>
  <si>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</si>
  <si>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</si>
  <si>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</si>
  <si>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</si>
  <si>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</si>
  <si>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</si>
  <si>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</si>
  <si>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</si>
  <si>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</si>
  <si>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</si>
  <si>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</si>
  <si>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</si>
  <si>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</si>
  <si>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</si>
  <si>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</si>
  <si>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</si>
  <si>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</si>
  <si>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</si>
  <si>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</si>
  <si>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</si>
  <si>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</si>
  <si>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</si>
  <si>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</si>
  <si>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</si>
  <si>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</si>
  <si>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</si>
  <si>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</si>
  <si>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</si>
  <si>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</si>
  <si>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</si>
  <si>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</si>
  <si>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</si>
  <si>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</si>
  <si>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</si>
  <si>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</si>
  <si>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</si>
  <si>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</si>
  <si>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</si>
  <si>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</si>
  <si>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</si>
  <si>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</si>
  <si>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</si>
  <si>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</si>
  <si>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</si>
  <si>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</si>
  <si>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</si>
  <si>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</si>
  <si>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</si>
  <si>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</si>
  <si>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</si>
  <si>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</si>
  <si>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</si>
  <si>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</si>
  <si>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</si>
  <si>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</si>
  <si>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</si>
  <si>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</si>
  <si>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</si>
  <si>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</si>
  <si>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</si>
  <si>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</si>
  <si>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</si>
  <si>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</si>
  <si>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</si>
  <si>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</si>
  <si>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</si>
  <si>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</si>
  <si>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</si>
  <si>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</si>
  <si>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</si>
  <si>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</si>
  <si>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</si>
  <si>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</si>
  <si>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</si>
  <si>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</si>
  <si>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</si>
  <si>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</si>
  <si>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</si>
  <si>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</si>
  <si>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</si>
  <si>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</si>
  <si>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</si>
  <si>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</si>
  <si>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</si>
  <si>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ドキュメント</t>
  </si>
  <si>
    <t>パイパン</t>
  </si>
  <si>
    <t>ノーモザイク</t>
  </si>
  <si>
    <t>極モザ</t>
  </si>
  <si>
    <t>ベスト、総集編</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</si>
  <si>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</si>
  <si>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</si>
  <si>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</si>
  <si>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</si>
  <si>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</si>
  <si>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</si>
  <si>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</si>
  <si>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</si>
  <si>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</si>
  <si>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</si>
  <si>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</si>
  <si>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</si>
  <si>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</si>
  <si>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</si>
  <si>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</si>
  <si>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</si>
  <si>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</si>
  <si>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</si>
  <si>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</si>
  <si>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</si>
  <si>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</si>
  <si>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</si>
  <si>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</si>
  <si>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</si>
  <si>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</si>
  <si>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</si>
  <si>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</si>
  <si>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</si>
  <si>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</si>
  <si>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</si>
  <si>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</si>
  <si>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</si>
  <si>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</si>
  <si>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</si>
  <si>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</si>
  <si>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</si>
  <si>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</si>
  <si>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</si>
  <si>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</si>
  <si>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</si>
  <si>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</si>
  <si>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</si>
  <si>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</si>
  <si>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</si>
  <si>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</si>
  <si>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</si>
  <si>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</si>
  <si>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</si>
  <si>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</si>
  <si>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</si>
  <si>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</si>
  <si>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</si>
  <si>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</si>
  <si>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</si>
  <si>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</si>
  <si>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</si>
  <si>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</si>
  <si>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</si>
  <si>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</si>
  <si>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</si>
  <si>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UPDATE item_list SET AJVS_num = '', AJVS_ym = '2015-06.D' WHERE ItemCD = 'GNP023';</t>
  </si>
  <si>
    <t>プラム</t>
  </si>
  <si>
    <t>POS</t>
  </si>
  <si>
    <t>レーベル</t>
  </si>
  <si>
    <t>パケ
表記</t>
  </si>
  <si>
    <t>出演
女優</t>
  </si>
  <si>
    <t>監督</t>
  </si>
  <si>
    <t>FM
Labコード</t>
  </si>
  <si>
    <t>時間(分)</t>
  </si>
  <si>
    <t>税込み価格</t>
  </si>
  <si>
    <t>税抜き価格</t>
  </si>
  <si>
    <t>ストーリー(全文100文字)</t>
  </si>
  <si>
    <t>Amazon
Text</t>
  </si>
  <si>
    <t>販売元</t>
  </si>
  <si>
    <t>注文〆日</t>
  </si>
</sst>
</file>

<file path=xl/styles.xml><?xml version="1.0" encoding="utf-8"?>
<styleSheet xmlns="http://schemas.openxmlformats.org/spreadsheetml/2006/main">
  <numFmts count="9">
    <numFmt formatCode="GENERAL" numFmtId="164"/>
    <numFmt formatCode="_ * #,##0.00_ ;_ * \-#,##0.00_ ;_ * \-??_ ;_ @_ " numFmtId="165"/>
    <numFmt formatCode="YYYY\年MM\月DD\日" numFmtId="166"/>
    <numFmt formatCode="#,##0;[RED]\-#,##0" numFmtId="167"/>
    <numFmt formatCode="H:MM" numFmtId="168"/>
    <numFmt formatCode="0_);[RED]\(0\)" numFmtId="169"/>
    <numFmt formatCode="0_ " numFmtId="170"/>
    <numFmt formatCode="0_ ;[RED]\-0\ " numFmtId="171"/>
    <numFmt formatCode="YYYY/MM/DD" numFmtId="172"/>
  </numFmts>
  <fonts count="16">
    <font>
      <name val="ＭＳ Ｐゴシック"/>
      <charset val="128"/>
      <family val="2"/>
      <color rgb="00000000"/>
      <sz val="11"/>
    </font>
    <font>
      <name val="Arial"/>
      <family val="0"/>
      <sz val="10"/>
    </font>
    <font>
      <name val="Arial"/>
      <family val="0"/>
      <sz val="10"/>
    </font>
    <font>
      <name val="Arial"/>
      <family val="0"/>
      <sz val="10"/>
    </font>
    <font>
      <name val="Arial"/>
      <charset val="1"/>
      <family val="2"/>
      <sz val="10"/>
    </font>
    <font>
      <name val="ＭＳ Ｐゴシック"/>
      <charset val="128"/>
      <family val="2"/>
      <color rgb="00000000"/>
      <sz val="14"/>
    </font>
    <font>
      <name val="ＭＳ Ｐゴシック"/>
      <charset val="128"/>
      <family val="2"/>
      <color rgb="00000000"/>
      <sz val="16"/>
    </font>
    <font>
      <name val="ＭＳ Ｐゴシック"/>
      <charset val="1"/>
      <family val="2"/>
      <sz val="11"/>
    </font>
    <font>
      <name val="ＭＳ Ｐゴシック"/>
      <charset val="128"/>
      <family val="3"/>
      <b val="true"/>
      <sz val="9"/>
    </font>
    <font>
      <name val="ＭＳ Ｐゴシック"/>
      <charset val="128"/>
      <family val="3"/>
      <sz val="9"/>
    </font>
    <font>
      <name val="ＭＳ ゴシック"/>
      <charset val="128"/>
      <family val="3"/>
      <b val="true"/>
      <color rgb="00000000"/>
      <sz val="12"/>
    </font>
    <font>
      <name val="ＭＳ Ｐゴシック"/>
      <charset val="128"/>
      <family val="3"/>
      <b val="true"/>
      <sz val="11"/>
    </font>
    <font>
      <name val="ＭＳ Ｐゴシック"/>
      <charset val="128"/>
      <family val="3"/>
      <b val="true"/>
      <color rgb="00000000"/>
      <sz val="11"/>
    </font>
    <font>
      <name val="ＭＳ Ｐゴシック"/>
      <charset val="128"/>
      <family val="3"/>
      <b val="true"/>
      <sz val="8"/>
    </font>
    <font>
      <name val="ＭＳ ゴシック"/>
      <charset val="128"/>
      <family val="3"/>
      <b val="true"/>
      <color rgb="00000000"/>
      <sz val="8"/>
    </font>
    <font>
      <name val="ＭＳ Ｐゴシック"/>
      <charset val="128"/>
      <family val="3"/>
      <b val="true"/>
      <sz val="14"/>
    </font>
  </fonts>
  <fills count="6">
    <fill>
      <patternFill patternType="none"/>
    </fill>
    <fill>
      <patternFill patternType="gray125"/>
    </fill>
    <fill>
      <patternFill patternType="solid">
        <fgColor rgb="00FFCCFF"/>
        <bgColor rgb="00FFCC99"/>
      </patternFill>
    </fill>
    <fill>
      <patternFill patternType="solid">
        <fgColor rgb="00CCFFCC"/>
        <bgColor rgb="00CCFFFF"/>
      </patternFill>
    </fill>
    <fill>
      <patternFill patternType="solid">
        <fgColor rgb="00FFFFFF"/>
        <bgColor rgb="00FFFFCC"/>
      </patternFill>
    </fill>
    <fill>
      <patternFill patternType="solid">
        <fgColor rgb="009999FF"/>
        <bgColor rgb="00CC99FF"/>
      </patternFill>
    </fill>
  </fills>
  <borders count="7">
    <border diagonalDown="false" diagonalUp="false">
      <left/>
      <right/>
      <top/>
      <bottom/>
      <diagonal/>
    </border>
    <border diagonalDown="false" diagonalUp="false">
      <left style="thin"/>
      <right style="thin"/>
      <top style="thin"/>
      <bottom style="thin"/>
      <diagonal/>
    </border>
    <border diagonalDown="false" diagonalUp="false">
      <left/>
      <right/>
      <top/>
      <bottom style="thin"/>
      <diagonal/>
    </border>
    <border diagonalDown="false" diagonalUp="false">
      <left style="thin"/>
      <right style="thin"/>
      <top style="thin"/>
      <bottom/>
      <diagonal/>
    </border>
    <border diagonalDown="false" diagonalUp="false">
      <left style="thin"/>
      <right/>
      <top style="thin"/>
      <bottom style="thin"/>
      <diagonal/>
    </border>
    <border diagonalDown="false" diagonalUp="false">
      <left/>
      <right style="thin"/>
      <top style="thin"/>
      <bottom style="thin"/>
      <diagonal/>
    </border>
    <border diagonalDown="false" diagonalUp="false">
      <left style="thin"/>
      <right style="thin"/>
      <top/>
      <bottom style="thin"/>
      <diagonal/>
    </border>
  </borders>
  <cellStyleXfs count="21">
    <xf applyAlignment="true" applyBorder="true" applyFont="true" applyProtection="true" borderId="0" fillId="0" fontId="0" numFmtId="164">
      <alignment horizontal="general" indent="0" shrinkToFit="false" textRotation="0" vertical="center"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xf applyAlignment="true" applyBorder="true" applyFont="true" applyProtection="true" borderId="0" fillId="0" fontId="4" numFmtId="165">
      <alignment horizontal="general" indent="0" shrinkToFit="false" textRotation="0" vertical="center" wrapText="false"/>
      <protection hidden="false" locked="true"/>
    </xf>
  </cellStyleXfs>
  <cellXfs count="60">
    <xf applyAlignment="false" applyBorder="false" applyFont="false" applyProtection="false" borderId="0" fillId="0" fontId="0" numFmtId="164" xfId="0"/>
    <xf applyAlignment="true" applyBorder="true" applyFont="true" applyProtection="false" borderId="1" fillId="2" fontId="0" numFmtId="164" xfId="0">
      <alignment horizontal="general" indent="0" shrinkToFit="false" textRotation="0" vertical="bottom" wrapText="false"/>
    </xf>
    <xf applyAlignment="true" applyBorder="true" applyFont="true" applyProtection="false" borderId="2" fillId="0" fontId="5" numFmtId="164" xfId="0">
      <alignment horizontal="center" indent="0" shrinkToFit="false" textRotation="0" vertical="center" wrapText="false"/>
    </xf>
    <xf applyAlignment="true" applyBorder="true" applyFont="true" applyProtection="false" borderId="1" fillId="3" fontId="0" numFmtId="164" xfId="0">
      <alignment horizontal="general" indent="0" shrinkToFit="false" textRotation="0" vertical="bottom" wrapText="false"/>
    </xf>
    <xf applyAlignment="true" applyBorder="true" applyFont="true" applyProtection="false" borderId="1" fillId="3" fontId="0" numFmtId="164" xfId="0">
      <alignment horizontal="center" indent="0" shrinkToFit="false" textRotation="0" vertical="center" wrapText="false"/>
    </xf>
    <xf applyAlignment="true" applyBorder="true" applyFont="false" applyProtection="false" borderId="1" fillId="0" fontId="0" numFmtId="166" xfId="0">
      <alignment horizontal="general" indent="0" shrinkToFit="false" textRotation="0" vertical="bottom" wrapText="false"/>
    </xf>
    <xf applyAlignment="true" applyBorder="true" applyFont="false" applyProtection="false" borderId="1" fillId="0" fontId="0" numFmtId="164" xfId="0">
      <alignment horizontal="general" indent="0" shrinkToFit="false" textRotation="0" vertical="bottom" wrapText="false"/>
    </xf>
    <xf applyAlignment="true" applyBorder="true" applyFont="true" applyProtection="true" borderId="1" fillId="0" fontId="0" numFmtId="167" xfId="0">
      <alignment horizontal="general" indent="0" shrinkToFit="false" textRotation="0" vertical="center" wrapText="false"/>
      <protection hidden="false" locked="true"/>
    </xf>
    <xf applyAlignment="true" applyBorder="true" applyFont="true" applyProtection="true" borderId="1" fillId="2" fontId="0" numFmtId="167" xfId="0">
      <alignment horizontal="general" indent="0" shrinkToFit="false" textRotation="0" vertical="center" wrapText="false"/>
      <protection hidden="false" locked="true"/>
    </xf>
    <xf applyAlignment="true" applyBorder="true" applyFont="true" applyProtection="false" borderId="3" fillId="3" fontId="0" numFmtId="164" xfId="0">
      <alignment horizontal="general" indent="0" shrinkToFit="false" textRotation="0" vertical="bottom" wrapText="false"/>
    </xf>
    <xf applyAlignment="true" applyBorder="true" applyFont="true" applyProtection="false" borderId="3" fillId="2" fontId="0" numFmtId="164" xfId="0">
      <alignment horizontal="general" indent="0" shrinkToFit="false" textRotation="0" vertical="bottom" wrapText="false"/>
    </xf>
    <xf applyAlignment="true" applyBorder="true" applyFont="false" applyProtection="false" borderId="1" fillId="0" fontId="0" numFmtId="164" xfId="0">
      <alignment horizontal="general" indent="0" shrinkToFit="false" textRotation="0" vertical="center" wrapText="false"/>
    </xf>
    <xf applyAlignment="true" applyBorder="true" applyFont="true" applyProtection="false" borderId="0" fillId="0" fontId="6" numFmtId="164" xfId="0">
      <alignment horizontal="center" indent="0" shrinkToFit="false" textRotation="0" vertical="center" wrapText="false"/>
    </xf>
    <xf applyAlignment="true" applyBorder="true" applyFont="true" applyProtection="false" borderId="1" fillId="0" fontId="7" numFmtId="164" xfId="0">
      <alignment horizontal="general" indent="0" shrinkToFit="false" textRotation="0" vertical="center" wrapText="false"/>
    </xf>
    <xf applyAlignment="true" applyBorder="true" applyFont="true" applyProtection="false" borderId="1" fillId="0" fontId="7" numFmtId="164" xfId="0">
      <alignment horizontal="general" indent="0" shrinkToFit="false" textRotation="0" vertical="center" wrapText="true"/>
    </xf>
    <xf applyAlignment="true" applyBorder="false" applyFont="false" applyProtection="false" borderId="0" fillId="2" fontId="0" numFmtId="164" xfId="0">
      <alignment horizontal="general" indent="0" shrinkToFit="false" textRotation="0" vertical="bottom" wrapText="false"/>
    </xf>
    <xf applyAlignment="true" applyBorder="false" applyFont="true" applyProtection="false" borderId="0" fillId="0" fontId="0" numFmtId="164" xfId="0">
      <alignment horizontal="general" indent="0" shrinkToFit="false" textRotation="0" vertical="bottom" wrapText="false"/>
    </xf>
    <xf applyAlignment="true" applyBorder="true" applyFont="true" applyProtection="false" borderId="1" fillId="4" fontId="8" numFmtId="164" xfId="0">
      <alignment horizontal="general" indent="0" shrinkToFit="false" textRotation="0" vertical="center" wrapText="false"/>
    </xf>
    <xf applyAlignment="true" applyBorder="true" applyFont="true" applyProtection="false" borderId="1" fillId="4" fontId="9" numFmtId="166" xfId="0">
      <alignment horizontal="general" indent="0" shrinkToFit="false" textRotation="0" vertical="center" wrapText="false"/>
    </xf>
    <xf applyAlignment="true" applyBorder="true" applyFont="true" applyProtection="false" borderId="1" fillId="4" fontId="9" numFmtId="164" xfId="0">
      <alignment horizontal="general" indent="0" shrinkToFit="false" textRotation="0" vertical="center" wrapText="false"/>
    </xf>
    <xf applyAlignment="true" applyBorder="true" applyFont="true" applyProtection="true" borderId="1" fillId="4" fontId="9" numFmtId="167" xfId="0">
      <alignment horizontal="general" indent="0" shrinkToFit="false" textRotation="0" vertical="center" wrapText="false"/>
      <protection hidden="false" locked="true"/>
    </xf>
    <xf applyAlignment="true" applyBorder="true" applyFont="true" applyProtection="false" borderId="1" fillId="4" fontId="9" numFmtId="164" xfId="0">
      <alignment horizontal="right" indent="0" shrinkToFit="false" textRotation="0" vertical="center" wrapText="false"/>
    </xf>
    <xf applyAlignment="true" applyBorder="true" applyFont="true" applyProtection="false" borderId="4" fillId="4" fontId="9" numFmtId="164" xfId="0">
      <alignment horizontal="general" indent="0" shrinkToFit="false" textRotation="0" vertical="center" wrapText="false"/>
    </xf>
    <xf applyAlignment="true" applyBorder="true" applyFont="true" applyProtection="false" borderId="5" fillId="4" fontId="8" numFmtId="164" xfId="0">
      <alignment horizontal="general" indent="0" shrinkToFit="false" textRotation="0" vertical="center" wrapText="false"/>
    </xf>
    <xf applyAlignment="true" applyBorder="true" applyFont="true" applyProtection="false" borderId="1" fillId="4" fontId="9" numFmtId="168" xfId="0">
      <alignment horizontal="general" indent="0" shrinkToFit="false" textRotation="0" vertical="center" wrapText="false"/>
    </xf>
    <xf applyAlignment="true" applyBorder="true" applyFont="true" applyProtection="false" borderId="1" fillId="4" fontId="9" numFmtId="169" xfId="0">
      <alignment horizontal="general" indent="0" shrinkToFit="false" textRotation="0" vertical="center" wrapText="false"/>
    </xf>
    <xf applyAlignment="true" applyBorder="true" applyFont="true" applyProtection="false" borderId="1" fillId="5" fontId="0" numFmtId="170" xfId="0">
      <alignment horizontal="general" indent="0" shrinkToFit="false" textRotation="0" vertical="bottom" wrapText="false"/>
    </xf>
    <xf applyAlignment="true" applyBorder="true" applyFont="true" applyProtection="false" borderId="1" fillId="4" fontId="9" numFmtId="164" xfId="0">
      <alignment horizontal="general" indent="0" shrinkToFit="false" textRotation="0" vertical="bottom" wrapText="false"/>
    </xf>
    <xf applyAlignment="true" applyBorder="true" applyFont="true" applyProtection="false" borderId="4" fillId="4" fontId="9" numFmtId="164" xfId="0">
      <alignment horizontal="general" indent="0" shrinkToFit="false" textRotation="0" vertical="bottom" wrapText="false"/>
    </xf>
    <xf applyAlignment="true" applyBorder="true" applyFont="true" applyProtection="false" borderId="1" fillId="4" fontId="9" numFmtId="171" xfId="0">
      <alignment horizontal="right" indent="0" shrinkToFit="false" textRotation="0" vertical="center" wrapText="false"/>
    </xf>
    <xf applyAlignment="true" applyBorder="true" applyFont="true" applyProtection="false" borderId="4" fillId="4" fontId="9" numFmtId="170" xfId="0">
      <alignment horizontal="general" indent="0" shrinkToFit="false" textRotation="0" vertical="center" wrapText="true"/>
    </xf>
    <xf applyAlignment="true" applyBorder="true" applyFont="true" applyProtection="false" borderId="1" fillId="4" fontId="9" numFmtId="170" xfId="0">
      <alignment horizontal="general" indent="0" shrinkToFit="false" textRotation="0" vertical="bottom" wrapText="false"/>
    </xf>
    <xf applyAlignment="true" applyBorder="false" applyFont="true" applyProtection="false" borderId="0" fillId="4" fontId="9" numFmtId="164" xfId="0">
      <alignment horizontal="general" indent="0" shrinkToFit="false" textRotation="0" vertical="bottom" wrapText="false"/>
    </xf>
    <xf applyAlignment="true" applyBorder="true" applyFont="true" applyProtection="false" borderId="1" fillId="0" fontId="10" numFmtId="164" xfId="0">
      <alignment horizontal="center" indent="0" shrinkToFit="true" textRotation="0" vertical="center" wrapText="true"/>
    </xf>
    <xf applyAlignment="true" applyBorder="true" applyFont="true" applyProtection="false" borderId="1" fillId="0" fontId="10" numFmtId="170" xfId="0">
      <alignment horizontal="center" indent="0" shrinkToFit="true" textRotation="0" vertical="center" wrapText="true"/>
    </xf>
    <xf applyAlignment="true" applyBorder="true" applyFont="true" applyProtection="false" borderId="1" fillId="0" fontId="11" numFmtId="164" xfId="0">
      <alignment horizontal="center" indent="0" shrinkToFit="false" textRotation="0" vertical="center" wrapText="true"/>
    </xf>
    <xf applyAlignment="true" applyBorder="true" applyFont="true" applyProtection="false" borderId="1" fillId="0" fontId="12" numFmtId="164" xfId="0">
      <alignment horizontal="center" indent="0" shrinkToFit="false" textRotation="0" vertical="center" wrapText="true"/>
    </xf>
    <xf applyAlignment="true" applyBorder="true" applyFont="true" applyProtection="false" borderId="1" fillId="0" fontId="10" numFmtId="164" xfId="0">
      <alignment horizontal="center" indent="0" shrinkToFit="false" textRotation="0" vertical="center" wrapText="true"/>
    </xf>
    <xf applyAlignment="true" applyBorder="true" applyFont="true" applyProtection="false" borderId="4" fillId="0" fontId="10" numFmtId="164" xfId="0">
      <alignment horizontal="center" indent="0" shrinkToFit="false" textRotation="0" vertical="center" wrapText="true"/>
    </xf>
    <xf applyAlignment="true" applyBorder="true" applyFont="true" applyProtection="false" borderId="5" fillId="0" fontId="10" numFmtId="164" xfId="0">
      <alignment horizontal="center" indent="0" shrinkToFit="true" textRotation="0" vertical="center" wrapText="true"/>
    </xf>
    <xf applyAlignment="true" applyBorder="true" applyFont="true" applyProtection="false" borderId="1" fillId="0" fontId="13" numFmtId="164" xfId="0">
      <alignment horizontal="center" indent="0" shrinkToFit="false" textRotation="0" vertical="center" wrapText="true"/>
    </xf>
    <xf applyAlignment="true" applyBorder="true" applyFont="true" applyProtection="true" borderId="1" fillId="0" fontId="14" numFmtId="167" xfId="0">
      <alignment horizontal="center" indent="0" shrinkToFit="true" textRotation="0" vertical="center" wrapText="true"/>
      <protection hidden="false" locked="true"/>
    </xf>
    <xf applyAlignment="true" applyBorder="true" applyFont="true" applyProtection="false" borderId="1" fillId="0" fontId="14" numFmtId="164" xfId="0">
      <alignment horizontal="center" indent="0" shrinkToFit="false" textRotation="0" vertical="center" wrapText="true"/>
    </xf>
    <xf applyAlignment="true" applyBorder="true" applyFont="true" applyProtection="false" borderId="0" fillId="0" fontId="11" numFmtId="164" xfId="0">
      <alignment horizontal="center" indent="0" shrinkToFit="false" textRotation="0" vertical="center" wrapText="true"/>
    </xf>
    <xf applyAlignment="true" applyBorder="true" applyFont="true" applyProtection="false" borderId="0" fillId="0" fontId="15" numFmtId="164" xfId="0">
      <alignment horizontal="center" indent="0" shrinkToFit="false" textRotation="0" vertical="center" wrapText="true"/>
    </xf>
    <xf applyAlignment="true" applyBorder="true" applyFont="false" applyProtection="false" borderId="1" fillId="0" fontId="0" numFmtId="164" xfId="0">
      <alignment horizontal="general" indent="0" shrinkToFit="false" textRotation="0" vertical="center" wrapText="true"/>
    </xf>
    <xf applyAlignment="true" applyBorder="true" applyFont="false" applyProtection="false" borderId="1" fillId="0" fontId="0" numFmtId="169" xfId="0">
      <alignment horizontal="general" indent="0" shrinkToFit="false" textRotation="0" vertical="center" wrapText="true"/>
    </xf>
    <xf applyAlignment="true" applyBorder="true" applyFont="true" applyProtection="false" borderId="1" fillId="0" fontId="0" numFmtId="164" xfId="0">
      <alignment horizontal="general" indent="0" shrinkToFit="false" textRotation="0" vertical="center" wrapText="true"/>
    </xf>
    <xf applyAlignment="true" applyBorder="true" applyFont="false" applyProtection="false" borderId="1" fillId="0" fontId="0" numFmtId="164" xfId="0">
      <alignment horizontal="general" indent="0" shrinkToFit="true" textRotation="0" vertical="center" wrapText="false"/>
    </xf>
    <xf applyAlignment="true" applyBorder="true" applyFont="true" applyProtection="false" borderId="1" fillId="0" fontId="0" numFmtId="164" xfId="0">
      <alignment horizontal="general" indent="0" shrinkToFit="false" textRotation="0" vertical="bottom" wrapText="false"/>
    </xf>
    <xf applyAlignment="true" applyBorder="true" applyFont="true" applyProtection="false" borderId="6" fillId="0" fontId="0" numFmtId="164" xfId="0">
      <alignment horizontal="general" indent="0" shrinkToFit="false" textRotation="0" vertical="bottom" wrapText="false"/>
    </xf>
    <xf applyAlignment="true" applyBorder="true" applyFont="true" applyProtection="false" borderId="6" fillId="0" fontId="0" numFmtId="167" xfId="0">
      <alignment horizontal="left" indent="0" shrinkToFit="false" textRotation="0" vertical="bottom" wrapText="false"/>
    </xf>
    <xf applyAlignment="true" applyBorder="true" applyFont="true" applyProtection="true" borderId="1" fillId="0" fontId="0" numFmtId="164" xfId="0">
      <alignment horizontal="general" indent="0" shrinkToFit="true" textRotation="0" vertical="bottom" wrapText="false"/>
      <protection hidden="false" locked="false"/>
    </xf>
    <xf applyAlignment="true" applyBorder="true" applyFont="true" applyProtection="true" borderId="1" fillId="0" fontId="0" numFmtId="168" xfId="0">
      <alignment horizontal="right" indent="0" shrinkToFit="true" textRotation="0" vertical="bottom" wrapText="false"/>
      <protection hidden="false" locked="false"/>
    </xf>
    <xf applyAlignment="true" applyBorder="true" applyFont="true" applyProtection="true" borderId="1" fillId="0" fontId="0" numFmtId="167" xfId="0">
      <alignment horizontal="general" indent="0" shrinkToFit="false" textRotation="0" vertical="center" wrapText="false"/>
      <protection hidden="false" locked="false"/>
    </xf>
    <xf applyAlignment="true" applyBorder="true" applyFont="true" applyProtection="true" borderId="1" fillId="0" fontId="0" numFmtId="167" xfId="0">
      <alignment horizontal="right" indent="0" shrinkToFit="false" textRotation="0" vertical="bottom" wrapText="false"/>
      <protection hidden="false" locked="true"/>
    </xf>
    <xf applyAlignment="true" applyBorder="true" applyFont="false" applyProtection="false" borderId="1" fillId="0" fontId="0" numFmtId="164" xfId="0">
      <alignment horizontal="general" indent="0" shrinkToFit="false" textRotation="0" vertical="top" wrapText="false"/>
    </xf>
    <xf applyAlignment="true" applyBorder="true" applyFont="true" applyProtection="false" borderId="1" fillId="0" fontId="0" numFmtId="172" xfId="0">
      <alignment horizontal="general" indent="0" shrinkToFit="false" textRotation="0" vertical="bottom" wrapText="false"/>
    </xf>
    <xf applyAlignment="true" applyBorder="false" applyFont="false" applyProtection="false" borderId="0" fillId="0" fontId="0" numFmtId="164" xfId="0">
      <alignment horizontal="general" indent="0" shrinkToFit="false" textRotation="0" vertical="bottom" wrapText="false"/>
    </xf>
    <xf applyAlignment="true" applyBorder="false" applyFont="false" applyProtection="false" borderId="0" fillId="0" fontId="0" numFmtId="164" xfId="0">
      <alignment horizontal="center" indent="0" shrinkToFit="false" textRotation="0" vertical="center" wrapText="false"/>
    </xf>
  </cellXfs>
  <cellStyles count="7">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 builtinId="54" customBuiltin="true" name="TableStyleLight1" xfId="20"/>
  </cellStyles>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FF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true" topLeftCell="A4" view="normal" windowProtection="false" workbookViewId="0" zoomScale="100" zoomScaleNormal="100" zoomScalePageLayoutView="100">
      <selection activeCell="E31" activeCellId="0" pane="topLeft" sqref="E31"/>
    </sheetView>
  </sheetViews>
  <cols>
    <col collapsed="false" hidden="false" max="1" min="1" style="0" width="19.321568627451"/>
    <col collapsed="false" hidden="false" max="4" min="2" style="0" width="16.9372549019608"/>
    <col collapsed="false" hidden="false" max="1025" min="5" style="0" width="8.65098039215686"/>
  </cols>
  <sheetData>
    <row collapsed="false" customFormat="false" customHeight="false" hidden="false" ht="14" outlineLevel="0" r="1">
      <c r="A1" s="1" t="s">
        <v>0</v>
      </c>
      <c r="B1" s="1"/>
      <c r="C1" s="1"/>
      <c r="D1" s="1"/>
    </row>
    <row collapsed="false" customFormat="false" customHeight="false" hidden="false" ht="16.4" outlineLevel="0" r="3">
      <c r="A3" s="2" t="s">
        <v>1</v>
      </c>
      <c r="B3" s="2"/>
      <c r="C3" s="2"/>
      <c r="D3" s="2"/>
    </row>
    <row collapsed="false" customFormat="false" customHeight="false" hidden="false" ht="14" outlineLevel="0" r="4">
      <c r="A4" s="3" t="s">
        <v>2</v>
      </c>
      <c r="B4" s="1" t="s">
        <v>3</v>
      </c>
      <c r="C4" s="4" t="s">
        <v>4</v>
      </c>
      <c r="D4" s="5" t="n">
        <v>42231</v>
      </c>
    </row>
    <row collapsed="false" customFormat="false" customHeight="false" hidden="false" ht="14" outlineLevel="0" r="5">
      <c r="A5" s="6"/>
      <c r="B5" s="4" t="s">
        <v>5</v>
      </c>
      <c r="C5" s="4" t="s">
        <v>6</v>
      </c>
      <c r="D5" s="4" t="s">
        <v>7</v>
      </c>
    </row>
    <row collapsed="false" customFormat="false" customHeight="false" hidden="false" ht="14" outlineLevel="0" r="6">
      <c r="A6" s="3" t="s">
        <v>8</v>
      </c>
      <c r="B6" s="6" t="s">
        <v>9</v>
      </c>
      <c r="C6" s="6"/>
      <c r="D6" s="6"/>
    </row>
    <row collapsed="false" customFormat="false" customHeight="false" hidden="false" ht="14" outlineLevel="0" r="7">
      <c r="A7" s="3" t="s">
        <v>10</v>
      </c>
      <c r="B7" s="7" t="n">
        <v>4560325067196</v>
      </c>
      <c r="C7" s="7"/>
      <c r="D7" s="7"/>
    </row>
    <row collapsed="false" customFormat="false" customHeight="false" hidden="false" ht="14" outlineLevel="0" r="8">
      <c r="A8" s="3" t="s">
        <v>11</v>
      </c>
      <c r="B8" s="7"/>
      <c r="C8" s="7"/>
      <c r="D8" s="7"/>
    </row>
    <row collapsed="false" customFormat="false" customHeight="false" hidden="false" ht="14" outlineLevel="0" r="9">
      <c r="A9" s="3" t="s">
        <v>12</v>
      </c>
      <c r="B9" s="7" t="n">
        <v>3980</v>
      </c>
      <c r="C9" s="3" t="s">
        <v>13</v>
      </c>
      <c r="D9" s="8" t="n">
        <f aca="false">IF(B9="","",ROUND(B9*1.08,0))</f>
        <v>4298</v>
      </c>
    </row>
    <row collapsed="false" customFormat="false" customHeight="false" hidden="false" ht="14" outlineLevel="0" r="10">
      <c r="A10" s="3" t="s">
        <v>14</v>
      </c>
      <c r="B10" s="6" t="n">
        <v>1990</v>
      </c>
    </row>
    <row collapsed="false" customFormat="false" customHeight="false" hidden="false" ht="14" outlineLevel="0" r="11">
      <c r="A11" s="3" t="s">
        <v>15</v>
      </c>
      <c r="B11" s="1" t="s">
        <v>16</v>
      </c>
    </row>
    <row collapsed="false" customFormat="false" customHeight="false" hidden="false" ht="14" outlineLevel="0" r="12">
      <c r="A12" s="9" t="s">
        <v>17</v>
      </c>
      <c r="B12" s="10" t="s">
        <v>18</v>
      </c>
    </row>
    <row collapsed="false" customFormat="false" customHeight="true" hidden="false" ht="30.75" outlineLevel="0" r="13">
      <c r="A13" s="3" t="s">
        <v>19</v>
      </c>
      <c r="B13" s="11"/>
      <c r="C13" s="11"/>
      <c r="D13" s="11"/>
    </row>
    <row collapsed="false" customFormat="false" customHeight="false" hidden="false" ht="17.6" outlineLevel="0" r="15">
      <c r="A15" s="2" t="s">
        <v>20</v>
      </c>
      <c r="B15" s="2"/>
      <c r="C15" s="2"/>
      <c r="D15" s="2"/>
    </row>
    <row collapsed="false" customFormat="false" customHeight="false" hidden="false" ht="14" outlineLevel="0" r="16">
      <c r="A16" s="3" t="s">
        <v>21</v>
      </c>
      <c r="B16" s="6"/>
      <c r="C16" s="3" t="s">
        <v>22</v>
      </c>
      <c r="D16" s="1"/>
    </row>
    <row collapsed="false" customFormat="false" customHeight="false" hidden="false" ht="14" outlineLevel="0" r="17">
      <c r="A17" s="3" t="s">
        <v>23</v>
      </c>
      <c r="B17" s="1"/>
      <c r="C17" s="3" t="s">
        <v>24</v>
      </c>
      <c r="D17" s="1"/>
    </row>
    <row collapsed="false" customFormat="false" customHeight="false" hidden="false" ht="14" outlineLevel="0" r="18">
      <c r="A18" s="3" t="s">
        <v>25</v>
      </c>
      <c r="B18" s="1"/>
      <c r="C18" s="3" t="s">
        <v>26</v>
      </c>
      <c r="D18" s="6"/>
    </row>
    <row collapsed="false" customFormat="false" customHeight="false" hidden="false" ht="14" outlineLevel="0" r="19">
      <c r="A19" s="3" t="s">
        <v>27</v>
      </c>
      <c r="B19" s="6"/>
      <c r="C19" s="3" t="s">
        <v>28</v>
      </c>
      <c r="D19" s="6"/>
    </row>
    <row collapsed="false" customFormat="false" customHeight="false" hidden="false" ht="14" outlineLevel="0" r="20">
      <c r="A20" s="3" t="s">
        <v>29</v>
      </c>
      <c r="B20" s="6"/>
      <c r="C20" s="3" t="s">
        <v>30</v>
      </c>
      <c r="D20" s="6" t="s">
        <v>31</v>
      </c>
    </row>
    <row collapsed="false" customFormat="false" customHeight="false" hidden="false" ht="14" outlineLevel="0" r="21">
      <c r="A21" s="3" t="s">
        <v>32</v>
      </c>
      <c r="B21" s="6" t="s">
        <v>33</v>
      </c>
    </row>
    <row collapsed="false" customFormat="false" customHeight="false" hidden="false" ht="14" outlineLevel="0" r="22">
      <c r="A22" s="3" t="s">
        <v>34</v>
      </c>
      <c r="B22" s="1"/>
      <c r="C22" s="3" t="s">
        <v>35</v>
      </c>
      <c r="D22" s="1"/>
    </row>
    <row collapsed="false" customFormat="false" customHeight="false" hidden="false" ht="14" outlineLevel="0" r="23">
      <c r="A23" s="3" t="s">
        <v>36</v>
      </c>
      <c r="B23" s="1"/>
    </row>
    <row collapsed="false" customFormat="false" customHeight="false" hidden="false" ht="14" outlineLevel="0" r="24">
      <c r="A24" s="3" t="s">
        <v>37</v>
      </c>
      <c r="B24" s="6"/>
      <c r="C24" s="3" t="s">
        <v>38</v>
      </c>
      <c r="D24" s="6"/>
    </row>
    <row collapsed="false" customFormat="false" customHeight="false" hidden="false" ht="14" outlineLevel="0" r="25">
      <c r="A25" s="9" t="s">
        <v>39</v>
      </c>
      <c r="B25" s="10" t="str">
        <f aca="false">IF(B24+D24=0,"",SUM(B24,D24))</f>
        <v/>
      </c>
    </row>
    <row collapsed="false" customFormat="false" customHeight="true" hidden="false" ht="32.25" outlineLevel="0" r="26">
      <c r="A26" s="3" t="s">
        <v>40</v>
      </c>
      <c r="B26" s="11"/>
      <c r="C26" s="11"/>
      <c r="D26" s="11"/>
    </row>
    <row collapsed="false" customFormat="false" customHeight="false" hidden="false" ht="20" outlineLevel="0" r="28">
      <c r="A28" s="12" t="s">
        <v>41</v>
      </c>
      <c r="B28" s="12"/>
      <c r="C28" s="12"/>
      <c r="D28" s="12"/>
    </row>
    <row collapsed="false" customFormat="false" customHeight="false" hidden="false" ht="14" outlineLevel="0" r="29">
      <c r="A29" s="3" t="s">
        <v>42</v>
      </c>
      <c r="B29" s="11" t="s">
        <v>3</v>
      </c>
      <c r="C29" s="11"/>
      <c r="D29" s="11"/>
    </row>
    <row collapsed="false" customFormat="false" customHeight="false" hidden="false" ht="14" outlineLevel="0" r="30">
      <c r="A30" s="3" t="s">
        <v>43</v>
      </c>
      <c r="B30" s="13" t="s">
        <v>44</v>
      </c>
      <c r="C30" s="13"/>
      <c r="D30" s="13"/>
    </row>
    <row collapsed="false" customFormat="false" customHeight="false" hidden="false" ht="14" outlineLevel="0" r="31">
      <c r="A31" s="3" t="s">
        <v>45</v>
      </c>
      <c r="B31" s="11"/>
      <c r="C31" s="11"/>
      <c r="D31" s="11"/>
    </row>
    <row collapsed="false" customFormat="false" customHeight="false" hidden="false" ht="14" outlineLevel="0" r="32">
      <c r="A32" s="3" t="s">
        <v>46</v>
      </c>
      <c r="B32" s="11" t="s">
        <v>47</v>
      </c>
      <c r="C32" s="11"/>
      <c r="D32" s="11"/>
    </row>
    <row collapsed="false" customFormat="false" customHeight="false" hidden="false" ht="14" outlineLevel="0" r="33">
      <c r="A33" s="3" t="s">
        <v>48</v>
      </c>
      <c r="B33" s="11" t="s">
        <v>47</v>
      </c>
      <c r="C33" s="11"/>
      <c r="D33" s="11"/>
    </row>
    <row collapsed="false" customFormat="false" customHeight="false" hidden="false" ht="14" outlineLevel="0" r="34">
      <c r="A34" s="3" t="s">
        <v>49</v>
      </c>
      <c r="B34" s="11" t="s">
        <v>47</v>
      </c>
      <c r="C34" s="11"/>
      <c r="D34" s="11"/>
    </row>
    <row collapsed="false" customFormat="false" customHeight="false" hidden="false" ht="14" outlineLevel="0" r="35">
      <c r="A35" s="3" t="s">
        <v>50</v>
      </c>
      <c r="B35" s="1"/>
      <c r="C35" s="3" t="s">
        <v>51</v>
      </c>
      <c r="D35" s="6" t="s">
        <v>52</v>
      </c>
    </row>
    <row collapsed="false" customFormat="false" customHeight="false" hidden="false" ht="14" outlineLevel="0" r="36">
      <c r="A36" s="1" t="s">
        <v>53</v>
      </c>
      <c r="B36" s="1"/>
      <c r="C36" s="1"/>
      <c r="D36" s="1"/>
    </row>
    <row collapsed="false" customFormat="false" customHeight="false" hidden="false" ht="14" outlineLevel="0" r="37">
      <c r="A37" s="1"/>
      <c r="B37" s="1"/>
      <c r="C37" s="1"/>
    </row>
    <row collapsed="false" customFormat="false" customHeight="false" hidden="false" ht="14" outlineLevel="0" r="39">
      <c r="A39" s="1" t="s">
        <v>54</v>
      </c>
      <c r="B39" s="1"/>
      <c r="C39" s="1"/>
      <c r="D39" s="1"/>
    </row>
    <row collapsed="false" customFormat="false" customHeight="true" hidden="false" ht="42.75" outlineLevel="0" r="40">
      <c r="A40" s="1" t="s">
        <v>55</v>
      </c>
      <c r="B40" s="14"/>
      <c r="C40" s="14"/>
      <c r="D40" s="14"/>
    </row>
    <row collapsed="false" customFormat="false" customHeight="true" hidden="false" ht="42.75" outlineLevel="0" r="41">
      <c r="A41" s="1"/>
      <c r="B41" s="14"/>
      <c r="C41" s="14"/>
      <c r="D41" s="14"/>
      <c r="E41" s="15" t="str">
        <f aca="false">IF(B40="","",LEN(B40)&amp;"文字")</f>
        <v/>
      </c>
    </row>
    <row collapsed="false" customFormat="false" customHeight="true" hidden="false" ht="42.75" outlineLevel="0" r="42">
      <c r="A42" s="1" t="s">
        <v>56</v>
      </c>
      <c r="B42" s="14" t="s">
        <v>57</v>
      </c>
      <c r="C42" s="14"/>
      <c r="D42" s="14"/>
    </row>
    <row collapsed="false" customFormat="false" customHeight="true" hidden="false" ht="42.75" outlineLevel="0" r="43">
      <c r="A43" s="1"/>
      <c r="B43" s="14"/>
      <c r="C43" s="14"/>
      <c r="D43" s="14"/>
      <c r="E43" s="15" t="str">
        <f aca="false">IF(B42="","",LEN(B42)&amp;"文字")</f>
        <v>136文字</v>
      </c>
    </row>
    <row collapsed="false" customFormat="false" customHeight="true" hidden="false" ht="164.25" outlineLevel="0" r="44">
      <c r="A44" s="1" t="s">
        <v>58</v>
      </c>
      <c r="B44" s="14" t="s">
        <v>59</v>
      </c>
      <c r="C44" s="14"/>
      <c r="D44" s="14"/>
    </row>
    <row collapsed="false" customFormat="false" customHeight="true" hidden="false" ht="164.25" outlineLevel="0" r="45">
      <c r="A45" s="1"/>
      <c r="B45" s="14"/>
      <c r="C45" s="14"/>
      <c r="D45" s="14"/>
      <c r="E45" s="15" t="str">
        <f aca="false">IF(B44="","",LEN(B44)&amp;"文字")</f>
        <v>358文字</v>
      </c>
    </row>
  </sheetData>
  <mergeCells count="20">
    <mergeCell ref="A1:D1"/>
    <mergeCell ref="A3:D3"/>
    <mergeCell ref="B13:D13"/>
    <mergeCell ref="A15:D15"/>
    <mergeCell ref="B26:D26"/>
    <mergeCell ref="A28:D28"/>
    <mergeCell ref="B29:D29"/>
    <mergeCell ref="B30:D30"/>
    <mergeCell ref="B31:D31"/>
    <mergeCell ref="B32:D32"/>
    <mergeCell ref="B33:D33"/>
    <mergeCell ref="B34:D34"/>
    <mergeCell ref="A36:A37"/>
    <mergeCell ref="A39:D39"/>
    <mergeCell ref="A40:A41"/>
    <mergeCell ref="B40:D41"/>
    <mergeCell ref="A42:A43"/>
    <mergeCell ref="B42:D43"/>
    <mergeCell ref="A44:A45"/>
    <mergeCell ref="B44:D45"/>
  </mergeCell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O28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O280" activeCellId="0" pane="topLeft" sqref="O280"/>
    </sheetView>
  </sheetViews>
  <cols>
    <col collapsed="false" hidden="false" max="1" min="1" style="0" width="17.4392156862745"/>
    <col collapsed="false" hidden="false" max="6" min="2" style="0" width="8.65098039215686"/>
    <col collapsed="false" hidden="false" max="7" min="7" style="0" width="9.53725490196078"/>
    <col collapsed="false" hidden="false" max="1025" min="8" style="0" width="8.65098039215686"/>
  </cols>
  <sheetData>
    <row collapsed="false" customFormat="false" customHeight="false" hidden="false" ht="14" outlineLevel="0" r="1">
      <c r="A1" s="0" t="s">
        <v>2</v>
      </c>
      <c r="B1" s="0" t="s">
        <v>15</v>
      </c>
      <c r="C1" s="0" t="s">
        <v>17</v>
      </c>
      <c r="D1" s="0" t="s">
        <v>23</v>
      </c>
      <c r="E1" s="0" t="s">
        <v>24</v>
      </c>
      <c r="F1" s="0" t="s">
        <v>25</v>
      </c>
      <c r="G1" s="0" t="s">
        <v>60</v>
      </c>
      <c r="H1" s="0" t="s">
        <v>14</v>
      </c>
      <c r="I1" s="0" t="s">
        <v>34</v>
      </c>
      <c r="J1" s="0" t="s">
        <v>36</v>
      </c>
      <c r="K1" s="0" t="s">
        <v>22</v>
      </c>
      <c r="L1" s="0" t="s">
        <v>50</v>
      </c>
      <c r="M1" s="0" t="s">
        <v>61</v>
      </c>
      <c r="N1" s="0" t="s">
        <v>62</v>
      </c>
    </row>
    <row collapsed="false" customFormat="false" customHeight="false" hidden="false" ht="14" outlineLevel="0" r="2">
      <c r="A2" s="0" t="s">
        <v>63</v>
      </c>
      <c r="B2" s="0" t="s">
        <v>64</v>
      </c>
      <c r="C2" s="0" t="s">
        <v>65</v>
      </c>
      <c r="D2" s="0" t="s">
        <v>66</v>
      </c>
      <c r="E2" s="0" t="s">
        <v>67</v>
      </c>
      <c r="F2" s="0" t="s">
        <v>68</v>
      </c>
      <c r="G2" s="0" t="n">
        <v>1995</v>
      </c>
      <c r="H2" s="0" t="n">
        <v>1257</v>
      </c>
      <c r="I2" s="0" t="s">
        <v>69</v>
      </c>
      <c r="J2" s="16" t="s">
        <v>70</v>
      </c>
      <c r="K2" s="0" t="s">
        <v>71</v>
      </c>
      <c r="L2" s="0" t="s">
        <v>72</v>
      </c>
      <c r="M2" s="16" t="n">
        <v>101</v>
      </c>
      <c r="N2" s="16" t="s">
        <v>73</v>
      </c>
      <c r="O2" s="0" t="str">
        <f aca="false">CONCATENATE(M2," ",N2)</f>
        <v>101 レイプ</v>
      </c>
    </row>
    <row collapsed="false" customFormat="false" customHeight="false" hidden="false" ht="14" outlineLevel="0" r="3">
      <c r="A3" s="0" t="s">
        <v>74</v>
      </c>
      <c r="B3" s="0" t="s">
        <v>75</v>
      </c>
      <c r="C3" s="0" t="s">
        <v>18</v>
      </c>
      <c r="D3" s="0" t="s">
        <v>76</v>
      </c>
      <c r="E3" s="0" t="s">
        <v>77</v>
      </c>
      <c r="F3" s="0" t="s">
        <v>78</v>
      </c>
      <c r="G3" s="0" t="n">
        <v>2480</v>
      </c>
      <c r="H3" s="0" t="n">
        <v>1257</v>
      </c>
      <c r="I3" s="0" t="s">
        <v>79</v>
      </c>
      <c r="J3" s="16" t="s">
        <v>80</v>
      </c>
      <c r="K3" s="0" t="s">
        <v>81</v>
      </c>
      <c r="L3" s="0" t="s">
        <v>82</v>
      </c>
      <c r="M3" s="16" t="n">
        <v>102</v>
      </c>
      <c r="N3" s="16" t="s">
        <v>83</v>
      </c>
      <c r="O3" s="0" t="str">
        <f aca="false">CONCATENATE(M3," ",N3)</f>
        <v>102 盗撮</v>
      </c>
    </row>
    <row collapsed="false" customFormat="false" customHeight="false" hidden="false" ht="14" outlineLevel="0" r="4">
      <c r="A4" s="0" t="s">
        <v>84</v>
      </c>
      <c r="B4" s="0" t="s">
        <v>85</v>
      </c>
      <c r="F4" s="0" t="s">
        <v>86</v>
      </c>
      <c r="G4" s="0" t="n">
        <v>2980</v>
      </c>
      <c r="H4" s="0" t="n">
        <v>1788</v>
      </c>
      <c r="I4" s="0" t="s">
        <v>87</v>
      </c>
      <c r="K4" s="0" t="s">
        <v>88</v>
      </c>
      <c r="L4" s="0" t="s">
        <v>89</v>
      </c>
      <c r="M4" s="16" t="n">
        <v>103</v>
      </c>
      <c r="N4" s="16" t="s">
        <v>90</v>
      </c>
      <c r="O4" s="0" t="str">
        <f aca="false">CONCATENATE(M4," ",N4)</f>
        <v>103 痴漢</v>
      </c>
    </row>
    <row collapsed="false" customFormat="false" customHeight="false" hidden="false" ht="14" outlineLevel="0" r="5">
      <c r="G5" s="0" t="n">
        <v>3980</v>
      </c>
      <c r="H5" s="0" t="n">
        <v>2388</v>
      </c>
      <c r="I5" s="0" t="s">
        <v>91</v>
      </c>
      <c r="K5" s="0" t="s">
        <v>92</v>
      </c>
      <c r="L5" s="0" t="s">
        <v>93</v>
      </c>
      <c r="M5" s="16" t="n">
        <v>104</v>
      </c>
      <c r="N5" s="16" t="s">
        <v>94</v>
      </c>
      <c r="O5" s="0" t="str">
        <f aca="false">CONCATENATE(M5," ",N5)</f>
        <v>104 乱交</v>
      </c>
    </row>
    <row collapsed="false" customFormat="false" customHeight="false" hidden="false" ht="14" outlineLevel="0" r="6">
      <c r="G6" s="0" t="n">
        <v>4500</v>
      </c>
      <c r="H6" s="0" t="n">
        <v>2700</v>
      </c>
      <c r="I6" s="0" t="s">
        <v>95</v>
      </c>
      <c r="L6" s="0" t="s">
        <v>96</v>
      </c>
      <c r="M6" s="16" t="n">
        <v>108</v>
      </c>
      <c r="N6" s="16" t="s">
        <v>97</v>
      </c>
      <c r="O6" s="0" t="str">
        <f aca="false">CONCATENATE(M6," ",N6)</f>
        <v>108 近親相姦</v>
      </c>
    </row>
    <row collapsed="false" customFormat="false" customHeight="false" hidden="false" ht="14" outlineLevel="0" r="7">
      <c r="G7" s="0" t="n">
        <v>4980</v>
      </c>
      <c r="H7" s="0" t="n">
        <v>2988</v>
      </c>
      <c r="I7" s="0" t="s">
        <v>86</v>
      </c>
      <c r="L7" s="0" t="s">
        <v>98</v>
      </c>
      <c r="M7" s="16" t="n">
        <v>110</v>
      </c>
      <c r="N7" s="16" t="s">
        <v>99</v>
      </c>
      <c r="O7" s="0" t="str">
        <f aca="false">CONCATENATE(M7," ",N7)</f>
        <v>110 SM</v>
      </c>
    </row>
    <row collapsed="false" customFormat="false" customHeight="false" hidden="false" ht="14" outlineLevel="0" r="8">
      <c r="G8" s="0" t="n">
        <v>6000</v>
      </c>
      <c r="H8" s="0" t="n">
        <v>3600</v>
      </c>
      <c r="L8" s="0" t="s">
        <v>100</v>
      </c>
      <c r="M8" s="16" t="n">
        <v>111</v>
      </c>
      <c r="N8" s="16" t="s">
        <v>101</v>
      </c>
      <c r="O8" s="0" t="str">
        <f aca="false">CONCATENATE(M8," ",N8)</f>
        <v>111 レズ</v>
      </c>
    </row>
    <row collapsed="false" customFormat="false" customHeight="false" hidden="false" ht="14" outlineLevel="0" r="9">
      <c r="G9" s="0" t="n">
        <v>7405</v>
      </c>
      <c r="H9" s="0" t="n">
        <v>5184</v>
      </c>
      <c r="L9" s="0" t="s">
        <v>102</v>
      </c>
      <c r="M9" s="16" t="n">
        <v>113</v>
      </c>
      <c r="N9" s="16" t="s">
        <v>103</v>
      </c>
      <c r="O9" s="0" t="str">
        <f aca="false">CONCATENATE(M9," ",N9)</f>
        <v>113 フェラ</v>
      </c>
    </row>
    <row collapsed="false" customFormat="false" customHeight="false" hidden="false" ht="14" outlineLevel="0" r="10">
      <c r="G10" s="0" t="n">
        <v>9257</v>
      </c>
      <c r="H10" s="0" t="n">
        <v>6480</v>
      </c>
      <c r="M10" s="16" t="n">
        <v>114</v>
      </c>
      <c r="N10" s="16" t="s">
        <v>104</v>
      </c>
      <c r="O10" s="0" t="str">
        <f aca="false">CONCATENATE(M10," ",N10)</f>
        <v>114 潮吹き</v>
      </c>
    </row>
    <row collapsed="false" customFormat="false" customHeight="false" hidden="false" ht="14" outlineLevel="0" r="11">
      <c r="M11" s="16" t="n">
        <v>115</v>
      </c>
      <c r="N11" s="16" t="s">
        <v>105</v>
      </c>
      <c r="O11" s="0" t="str">
        <f aca="false">CONCATENATE(M11," ",N11)</f>
        <v>115 放尿</v>
      </c>
    </row>
    <row collapsed="false" customFormat="false" customHeight="false" hidden="false" ht="14" outlineLevel="0" r="12">
      <c r="M12" s="16" t="n">
        <v>116</v>
      </c>
      <c r="N12" s="16" t="s">
        <v>106</v>
      </c>
      <c r="O12" s="0" t="str">
        <f aca="false">CONCATENATE(M12," ",N12)</f>
        <v>116 スカトロ</v>
      </c>
    </row>
    <row collapsed="false" customFormat="false" customHeight="false" hidden="false" ht="14" outlineLevel="0" r="13">
      <c r="M13" s="16" t="n">
        <v>117</v>
      </c>
      <c r="N13" s="16" t="s">
        <v>107</v>
      </c>
      <c r="O13" s="0" t="str">
        <f aca="false">CONCATENATE(M13," ",N13)</f>
        <v>117 オナニー</v>
      </c>
    </row>
    <row collapsed="false" customFormat="false" customHeight="false" hidden="false" ht="14" outlineLevel="0" r="14">
      <c r="M14" s="16" t="n">
        <v>118</v>
      </c>
      <c r="N14" s="16" t="s">
        <v>108</v>
      </c>
      <c r="O14" s="0" t="str">
        <f aca="false">CONCATENATE(M14," ",N14)</f>
        <v>118 ハメ撮り</v>
      </c>
    </row>
    <row collapsed="false" customFormat="false" customHeight="false" hidden="false" ht="14" outlineLevel="0" r="15">
      <c r="M15" s="16" t="n">
        <v>119</v>
      </c>
      <c r="N15" s="16" t="s">
        <v>109</v>
      </c>
      <c r="O15" s="0" t="str">
        <f aca="false">CONCATENATE(M15," ",N15)</f>
        <v>119 童貞</v>
      </c>
    </row>
    <row collapsed="false" customFormat="false" customHeight="false" hidden="false" ht="14" outlineLevel="0" r="16">
      <c r="M16" s="16" t="n">
        <v>121</v>
      </c>
      <c r="N16" s="16" t="s">
        <v>110</v>
      </c>
      <c r="O16" s="0" t="str">
        <f aca="false">CONCATENATE(M16," ",N16)</f>
        <v>121 露出</v>
      </c>
    </row>
    <row collapsed="false" customFormat="false" customHeight="false" hidden="false" ht="14" outlineLevel="0" r="17">
      <c r="M17" s="16" t="n">
        <v>122</v>
      </c>
      <c r="N17" s="16" t="s">
        <v>111</v>
      </c>
      <c r="O17" s="0" t="str">
        <f aca="false">CONCATENATE(M17," ",N17)</f>
        <v>122 ゲイ</v>
      </c>
    </row>
    <row collapsed="false" customFormat="false" customHeight="false" hidden="false" ht="14" outlineLevel="0" r="18">
      <c r="M18" s="16" t="n">
        <v>123</v>
      </c>
      <c r="N18" s="16" t="s">
        <v>112</v>
      </c>
      <c r="O18" s="0" t="str">
        <f aca="false">CONCATENATE(M18," ",N18)</f>
        <v>123 獣系</v>
      </c>
    </row>
    <row collapsed="false" customFormat="false" customHeight="false" hidden="false" ht="14" outlineLevel="0" r="19">
      <c r="M19" s="16" t="n">
        <v>124</v>
      </c>
      <c r="N19" s="16" t="s">
        <v>113</v>
      </c>
      <c r="O19" s="0" t="str">
        <f aca="false">CONCATENATE(M19," ",N19)</f>
        <v>124 手コキ</v>
      </c>
    </row>
    <row collapsed="false" customFormat="false" customHeight="false" hidden="false" ht="14" outlineLevel="0" r="20">
      <c r="M20" s="16" t="n">
        <v>125</v>
      </c>
      <c r="N20" s="16" t="s">
        <v>114</v>
      </c>
      <c r="O20" s="0" t="str">
        <f aca="false">CONCATENATE(M20," ",N20)</f>
        <v>125 野外</v>
      </c>
    </row>
    <row collapsed="false" customFormat="false" customHeight="false" hidden="false" ht="14" outlineLevel="0" r="21">
      <c r="M21" s="16" t="n">
        <v>126</v>
      </c>
      <c r="N21" s="16" t="s">
        <v>115</v>
      </c>
      <c r="O21" s="0" t="str">
        <f aca="false">CONCATENATE(M21," ",N21)</f>
        <v>126 パイズリ</v>
      </c>
    </row>
    <row collapsed="false" customFormat="false" customHeight="false" hidden="false" ht="14" outlineLevel="0" r="22">
      <c r="M22" s="16" t="n">
        <v>127</v>
      </c>
      <c r="N22" s="16" t="s">
        <v>116</v>
      </c>
      <c r="O22" s="0" t="str">
        <f aca="false">CONCATENATE(M22," ",N22)</f>
        <v>127 ノーマル</v>
      </c>
    </row>
    <row collapsed="false" customFormat="false" customHeight="false" hidden="false" ht="14" outlineLevel="0" r="23">
      <c r="M23" s="16" t="n">
        <v>128</v>
      </c>
      <c r="N23" s="16" t="s">
        <v>117</v>
      </c>
      <c r="O23" s="0" t="str">
        <f aca="false">CONCATENATE(M23," ",N23)</f>
        <v>128 中出し</v>
      </c>
    </row>
    <row collapsed="false" customFormat="false" customHeight="false" hidden="false" ht="14" outlineLevel="0" r="24">
      <c r="M24" s="16" t="n">
        <v>129</v>
      </c>
      <c r="N24" s="16" t="s">
        <v>118</v>
      </c>
      <c r="O24" s="0" t="str">
        <f aca="false">CONCATENATE(M24," ",N24)</f>
        <v>129 アナル</v>
      </c>
    </row>
    <row collapsed="false" customFormat="false" customHeight="false" hidden="false" ht="14" outlineLevel="0" r="25">
      <c r="M25" s="16" t="n">
        <v>131</v>
      </c>
      <c r="N25" s="16" t="s">
        <v>119</v>
      </c>
      <c r="O25" s="0" t="str">
        <f aca="false">CONCATENATE(M25," ",N25)</f>
        <v>131 ぶっかけ</v>
      </c>
    </row>
    <row collapsed="false" customFormat="false" customHeight="false" hidden="false" ht="14" outlineLevel="0" r="26">
      <c r="M26" s="16" t="n">
        <v>132</v>
      </c>
      <c r="N26" s="16" t="s">
        <v>120</v>
      </c>
      <c r="O26" s="0" t="str">
        <f aca="false">CONCATENATE(M26," ",N26)</f>
        <v>132 凌辱</v>
      </c>
    </row>
    <row collapsed="false" customFormat="false" customHeight="false" hidden="false" ht="14" outlineLevel="0" r="27">
      <c r="M27" s="16" t="n">
        <v>133</v>
      </c>
      <c r="N27" s="16" t="s">
        <v>121</v>
      </c>
      <c r="O27" s="0" t="str">
        <f aca="false">CONCATENATE(M27," ",N27)</f>
        <v>133 ふたなり</v>
      </c>
    </row>
    <row collapsed="false" customFormat="false" customHeight="false" hidden="false" ht="14" outlineLevel="0" r="28">
      <c r="M28" s="16" t="n">
        <v>134</v>
      </c>
      <c r="N28" s="16" t="s">
        <v>122</v>
      </c>
      <c r="O28" s="0" t="str">
        <f aca="false">CONCATENATE(M28," ",N28)</f>
        <v>134 喰い込み</v>
      </c>
    </row>
    <row collapsed="false" customFormat="false" customHeight="false" hidden="false" ht="14" outlineLevel="0" r="29">
      <c r="M29" s="16" t="n">
        <v>135</v>
      </c>
      <c r="N29" s="16" t="s">
        <v>123</v>
      </c>
      <c r="O29" s="0" t="str">
        <f aca="false">CONCATENATE(M29," ",N29)</f>
        <v>135 浴尿</v>
      </c>
    </row>
    <row collapsed="false" customFormat="false" customHeight="false" hidden="false" ht="14" outlineLevel="0" r="30">
      <c r="M30" s="16" t="n">
        <v>136</v>
      </c>
      <c r="N30" s="16" t="s">
        <v>124</v>
      </c>
      <c r="O30" s="0" t="str">
        <f aca="false">CONCATENATE(M30," ",N30)</f>
        <v>136 調教</v>
      </c>
    </row>
    <row collapsed="false" customFormat="false" customHeight="false" hidden="false" ht="14" outlineLevel="0" r="31">
      <c r="M31" s="16" t="n">
        <v>201</v>
      </c>
      <c r="N31" s="16" t="s">
        <v>125</v>
      </c>
      <c r="O31" s="0" t="str">
        <f aca="false">CONCATENATE(M31," ",N31)</f>
        <v>201 ロリ系</v>
      </c>
    </row>
    <row collapsed="false" customFormat="false" customHeight="false" hidden="false" ht="14" outlineLevel="0" r="32">
      <c r="M32" s="16" t="n">
        <v>202</v>
      </c>
      <c r="N32" s="16" t="s">
        <v>126</v>
      </c>
      <c r="O32" s="0" t="str">
        <f aca="false">CONCATENATE(M32," ",N32)</f>
        <v>202 女子校生</v>
      </c>
    </row>
    <row collapsed="false" customFormat="false" customHeight="false" hidden="false" ht="14" outlineLevel="0" r="33">
      <c r="M33" s="16" t="n">
        <v>203</v>
      </c>
      <c r="N33" s="16" t="s">
        <v>127</v>
      </c>
      <c r="O33" s="0" t="str">
        <f aca="false">CONCATENATE(M33," ",N33)</f>
        <v>203 女子大生</v>
      </c>
    </row>
    <row collapsed="false" customFormat="false" customHeight="false" hidden="false" ht="14" outlineLevel="0" r="34">
      <c r="M34" s="16" t="n">
        <v>204</v>
      </c>
      <c r="N34" s="16" t="s">
        <v>128</v>
      </c>
      <c r="O34" s="0" t="str">
        <f aca="false">CONCATENATE(M34," ",N34)</f>
        <v>204 コギャル</v>
      </c>
    </row>
    <row collapsed="false" customFormat="false" customHeight="false" hidden="false" ht="14" outlineLevel="0" r="35">
      <c r="M35" s="16" t="n">
        <v>205</v>
      </c>
      <c r="N35" s="16" t="s">
        <v>129</v>
      </c>
      <c r="O35" s="0" t="str">
        <f aca="false">CONCATENATE(M35," ",N35)</f>
        <v>205 人妻</v>
      </c>
    </row>
    <row collapsed="false" customFormat="false" customHeight="false" hidden="false" ht="14" outlineLevel="0" r="36">
      <c r="M36" s="16" t="n">
        <v>206</v>
      </c>
      <c r="N36" s="16" t="s">
        <v>130</v>
      </c>
      <c r="O36" s="0" t="str">
        <f aca="false">CONCATENATE(M36," ",N36)</f>
        <v>206 熟女</v>
      </c>
    </row>
    <row collapsed="false" customFormat="false" customHeight="false" hidden="false" ht="14" outlineLevel="0" r="37">
      <c r="M37" s="16" t="n">
        <v>207</v>
      </c>
      <c r="N37" s="16" t="s">
        <v>131</v>
      </c>
      <c r="O37" s="0" t="str">
        <f aca="false">CONCATENATE(M37," ",N37)</f>
        <v>207 素人</v>
      </c>
    </row>
    <row collapsed="false" customFormat="false" customHeight="false" hidden="false" ht="14" outlineLevel="0" r="38">
      <c r="M38" s="16" t="n">
        <v>208</v>
      </c>
      <c r="N38" s="16" t="s">
        <v>132</v>
      </c>
      <c r="O38" s="0" t="str">
        <f aca="false">CONCATENATE(M38," ",N38)</f>
        <v>208 職業色々</v>
      </c>
    </row>
    <row collapsed="false" customFormat="false" customHeight="false" hidden="false" ht="14" outlineLevel="0" r="39">
      <c r="M39" s="16" t="n">
        <v>209</v>
      </c>
      <c r="N39" s="16" t="s">
        <v>133</v>
      </c>
      <c r="O39" s="0" t="str">
        <f aca="false">CONCATENATE(M39," ",N39)</f>
        <v>209 処女</v>
      </c>
    </row>
    <row collapsed="false" customFormat="false" customHeight="false" hidden="false" ht="14" outlineLevel="0" r="40">
      <c r="M40" s="16" t="n">
        <v>210</v>
      </c>
      <c r="N40" s="16" t="s">
        <v>134</v>
      </c>
      <c r="O40" s="0" t="str">
        <f aca="false">CONCATENATE(M40," ",N40)</f>
        <v>210 不特定</v>
      </c>
    </row>
    <row collapsed="false" customFormat="false" customHeight="false" hidden="false" ht="14" outlineLevel="0" r="41">
      <c r="M41" s="16" t="n">
        <v>211</v>
      </c>
      <c r="N41" s="16" t="s">
        <v>135</v>
      </c>
      <c r="O41" s="0" t="str">
        <f aca="false">CONCATENATE(M41," ",N41)</f>
        <v>211 女優物</v>
      </c>
    </row>
    <row collapsed="false" customFormat="false" customHeight="false" hidden="false" ht="14" outlineLevel="0" r="42">
      <c r="M42" s="16" t="n">
        <v>212</v>
      </c>
      <c r="N42" s="16" t="s">
        <v>136</v>
      </c>
      <c r="O42" s="0" t="str">
        <f aca="false">CONCATENATE(M42," ",N42)</f>
        <v>212 そっくりさん</v>
      </c>
    </row>
    <row collapsed="false" customFormat="false" customHeight="false" hidden="false" ht="14" outlineLevel="0" r="43">
      <c r="M43" s="16" t="n">
        <v>213</v>
      </c>
      <c r="N43" s="16" t="s">
        <v>137</v>
      </c>
      <c r="O43" s="0" t="str">
        <f aca="false">CONCATENATE(M43," ",N43)</f>
        <v>213 ぽっちゃり</v>
      </c>
    </row>
    <row collapsed="false" customFormat="false" customHeight="false" hidden="false" ht="14" outlineLevel="0" r="44">
      <c r="M44" s="16" t="n">
        <v>214</v>
      </c>
      <c r="N44" s="16" t="s">
        <v>138</v>
      </c>
      <c r="O44" s="0" t="str">
        <f aca="false">CONCATENATE(M44," ",N44)</f>
        <v>214 スレンダー</v>
      </c>
    </row>
    <row collapsed="false" customFormat="false" customHeight="false" hidden="false" ht="14" outlineLevel="0" r="45">
      <c r="M45" s="16" t="n">
        <v>215</v>
      </c>
      <c r="N45" s="16" t="s">
        <v>139</v>
      </c>
      <c r="O45" s="0" t="str">
        <f aca="false">CONCATENATE(M45," ",N45)</f>
        <v>215 巨乳</v>
      </c>
    </row>
    <row collapsed="false" customFormat="false" customHeight="false" hidden="false" ht="14" outlineLevel="0" r="46">
      <c r="M46" s="16" t="n">
        <v>216</v>
      </c>
      <c r="N46" s="16" t="s">
        <v>140</v>
      </c>
      <c r="O46" s="0" t="str">
        <f aca="false">CONCATENATE(M46," ",N46)</f>
        <v>216 微乳</v>
      </c>
    </row>
    <row collapsed="false" customFormat="false" customHeight="false" hidden="false" ht="14" outlineLevel="0" r="47">
      <c r="M47" s="16" t="n">
        <v>217</v>
      </c>
      <c r="N47" s="16" t="s">
        <v>141</v>
      </c>
      <c r="O47" s="0" t="str">
        <f aca="false">CONCATENATE(M47," ",N47)</f>
        <v>217 ニューハーフ</v>
      </c>
    </row>
    <row collapsed="false" customFormat="false" customHeight="false" hidden="false" ht="14" outlineLevel="0" r="48">
      <c r="M48" s="16" t="n">
        <v>218</v>
      </c>
      <c r="N48" s="16" t="s">
        <v>142</v>
      </c>
      <c r="O48" s="0" t="str">
        <f aca="false">CONCATENATE(M48," ",N48)</f>
        <v>218 痴女</v>
      </c>
    </row>
    <row collapsed="false" customFormat="false" customHeight="false" hidden="false" ht="14" outlineLevel="0" r="49">
      <c r="M49" s="16" t="n">
        <v>219</v>
      </c>
      <c r="N49" s="16" t="s">
        <v>143</v>
      </c>
      <c r="O49" s="0" t="str">
        <f aca="false">CONCATENATE(M49," ",N49)</f>
        <v>219 アイドル</v>
      </c>
    </row>
    <row collapsed="false" customFormat="false" customHeight="false" hidden="false" ht="14" outlineLevel="0" r="50">
      <c r="M50" s="16" t="n">
        <v>220</v>
      </c>
      <c r="N50" s="16" t="s">
        <v>144</v>
      </c>
      <c r="O50" s="0" t="str">
        <f aca="false">CONCATENATE(M50," ",N50)</f>
        <v>220 フェチ</v>
      </c>
    </row>
    <row collapsed="false" customFormat="false" customHeight="false" hidden="false" ht="14" outlineLevel="0" r="51">
      <c r="M51" s="16" t="n">
        <v>221</v>
      </c>
      <c r="N51" s="16" t="s">
        <v>145</v>
      </c>
      <c r="O51" s="0" t="str">
        <f aca="false">CONCATENATE(M51," ",N51)</f>
        <v>221 接吻・唾液</v>
      </c>
    </row>
    <row collapsed="false" customFormat="false" customHeight="false" hidden="false" ht="14" outlineLevel="0" r="52">
      <c r="M52" s="16" t="n">
        <v>222</v>
      </c>
      <c r="N52" s="16" t="s">
        <v>146</v>
      </c>
      <c r="O52" s="0" t="str">
        <f aca="false">CONCATENATE(M52," ",N52)</f>
        <v>222 母乳</v>
      </c>
    </row>
    <row collapsed="false" customFormat="false" customHeight="false" hidden="false" ht="14" outlineLevel="0" r="53">
      <c r="M53" s="16" t="n">
        <v>301</v>
      </c>
      <c r="N53" s="16" t="s">
        <v>147</v>
      </c>
      <c r="O53" s="0" t="str">
        <f aca="false">CONCATENATE(M53," ",N53)</f>
        <v>301 宅配・裏物・流出</v>
      </c>
    </row>
    <row collapsed="false" customFormat="false" customHeight="false" hidden="false" ht="14" outlineLevel="0" r="54">
      <c r="M54" s="16" t="n">
        <v>302</v>
      </c>
      <c r="N54" s="16" t="s">
        <v>148</v>
      </c>
      <c r="O54" s="0" t="str">
        <f aca="false">CONCATENATE(M54," ",N54)</f>
        <v>302 無修正系</v>
      </c>
    </row>
    <row collapsed="false" customFormat="false" customHeight="false" hidden="false" ht="14" outlineLevel="0" r="55">
      <c r="M55" s="16" t="n">
        <v>303</v>
      </c>
      <c r="N55" s="16" t="s">
        <v>149</v>
      </c>
      <c r="O55" s="0" t="str">
        <f aca="false">CONCATENATE(M55," ",N55)</f>
        <v>303 発禁系</v>
      </c>
    </row>
    <row collapsed="false" customFormat="false" customHeight="false" hidden="false" ht="14" outlineLevel="0" r="56">
      <c r="M56" s="16" t="n">
        <v>304</v>
      </c>
      <c r="N56" s="16" t="s">
        <v>102</v>
      </c>
      <c r="O56" s="0" t="str">
        <f aca="false">CONCATENATE(M56," ",N56)</f>
        <v>304 洋ピン</v>
      </c>
    </row>
    <row collapsed="false" customFormat="false" customHeight="false" hidden="false" ht="14" outlineLevel="0" r="57">
      <c r="M57" s="16" t="n">
        <v>305</v>
      </c>
      <c r="N57" s="16" t="s">
        <v>150</v>
      </c>
      <c r="O57" s="0" t="str">
        <f aca="false">CONCATENATE(M57," ",N57)</f>
        <v>305 投稿</v>
      </c>
    </row>
    <row collapsed="false" customFormat="false" customHeight="false" hidden="false" ht="14" outlineLevel="0" r="58">
      <c r="M58" s="16" t="n">
        <v>306</v>
      </c>
      <c r="N58" s="16" t="s">
        <v>151</v>
      </c>
      <c r="O58" s="0" t="str">
        <f aca="false">CONCATENATE(M58," ",N58)</f>
        <v>306 おもちゃ</v>
      </c>
    </row>
    <row collapsed="false" customFormat="false" customHeight="false" hidden="false" ht="14" outlineLevel="0" r="59">
      <c r="M59" s="16" t="n">
        <v>307</v>
      </c>
      <c r="N59" s="16" t="s">
        <v>152</v>
      </c>
      <c r="O59" s="0" t="str">
        <f aca="false">CONCATENATE(M59," ",N59)</f>
        <v>307 黒人男優</v>
      </c>
    </row>
    <row collapsed="false" customFormat="false" customHeight="false" hidden="false" ht="14" outlineLevel="0" r="60">
      <c r="M60" s="16" t="n">
        <v>308</v>
      </c>
      <c r="N60" s="16" t="s">
        <v>153</v>
      </c>
      <c r="O60" s="0" t="str">
        <f aca="false">CONCATENATE(M60," ",N60)</f>
        <v>308 その他</v>
      </c>
    </row>
    <row collapsed="false" customFormat="false" customHeight="false" hidden="false" ht="14" outlineLevel="0" r="61">
      <c r="M61" s="16" t="n">
        <v>310</v>
      </c>
      <c r="N61" s="16" t="s">
        <v>154</v>
      </c>
      <c r="O61" s="0" t="str">
        <f aca="false">CONCATENATE(M61," ",N61)</f>
        <v>310 ギャル</v>
      </c>
    </row>
    <row collapsed="false" customFormat="false" customHeight="false" hidden="false" ht="14" outlineLevel="0" r="62">
      <c r="M62" s="16" t="n">
        <v>312</v>
      </c>
      <c r="N62" s="16" t="s">
        <v>155</v>
      </c>
      <c r="O62" s="0" t="str">
        <f aca="false">CONCATENATE(M62," ",N62)</f>
        <v>312 イメージ</v>
      </c>
    </row>
    <row collapsed="false" customFormat="false" customHeight="false" hidden="false" ht="14" outlineLevel="0" r="63">
      <c r="M63" s="16" t="n">
        <v>313</v>
      </c>
      <c r="N63" s="16" t="s">
        <v>156</v>
      </c>
      <c r="O63" s="0" t="str">
        <f aca="false">CONCATENATE(M63," ",N63)</f>
        <v>313 AV未満</v>
      </c>
    </row>
    <row collapsed="false" customFormat="false" customHeight="false" hidden="false" ht="14" outlineLevel="0" r="64">
      <c r="M64" s="16" t="n">
        <v>314</v>
      </c>
      <c r="N64" s="16" t="s">
        <v>157</v>
      </c>
      <c r="O64" s="0" t="str">
        <f aca="false">CONCATENATE(M64," ",N64)</f>
        <v>314 一般作</v>
      </c>
    </row>
    <row collapsed="false" customFormat="false" customHeight="false" hidden="false" ht="14" outlineLevel="0" r="65">
      <c r="M65" s="16" t="n">
        <v>315</v>
      </c>
      <c r="N65" s="16" t="s">
        <v>158</v>
      </c>
      <c r="O65" s="0" t="str">
        <f aca="false">CONCATENATE(M65," ",N65)</f>
        <v>315 デビュー作品</v>
      </c>
    </row>
    <row collapsed="false" customFormat="false" customHeight="false" hidden="false" ht="14" outlineLevel="0" r="66">
      <c r="M66" s="16" t="n">
        <v>316</v>
      </c>
      <c r="N66" s="16" t="s">
        <v>159</v>
      </c>
      <c r="O66" s="0" t="str">
        <f aca="false">CONCATENATE(M66," ",N66)</f>
        <v>316 飲尿</v>
      </c>
    </row>
    <row collapsed="false" customFormat="false" customHeight="false" hidden="false" ht="14" outlineLevel="0" r="67">
      <c r="M67" s="16" t="n">
        <v>317</v>
      </c>
      <c r="N67" s="16" t="s">
        <v>160</v>
      </c>
      <c r="O67" s="0" t="str">
        <f aca="false">CONCATENATE(M67," ",N67)</f>
        <v>317 ごっくん</v>
      </c>
    </row>
    <row collapsed="false" customFormat="false" customHeight="false" hidden="false" ht="14" outlineLevel="0" r="68">
      <c r="M68" s="16" t="n">
        <v>318</v>
      </c>
      <c r="N68" s="16" t="s">
        <v>161</v>
      </c>
      <c r="O68" s="0" t="str">
        <f aca="false">CONCATENATE(M68," ",N68)</f>
        <v>318 もみエロ</v>
      </c>
    </row>
    <row collapsed="false" customFormat="false" customHeight="false" hidden="false" ht="14" outlineLevel="0" r="69">
      <c r="M69" s="16" t="n">
        <v>319</v>
      </c>
      <c r="N69" s="16" t="s">
        <v>162</v>
      </c>
      <c r="O69" s="0" t="str">
        <f aca="false">CONCATENATE(M69," ",N69)</f>
        <v>319 フィスト</v>
      </c>
    </row>
    <row collapsed="false" customFormat="false" customHeight="false" hidden="false" ht="14" outlineLevel="0" r="70">
      <c r="M70" s="16" t="n">
        <v>320</v>
      </c>
      <c r="N70" s="16" t="s">
        <v>163</v>
      </c>
      <c r="O70" s="0" t="str">
        <f aca="false">CONCATENATE(M70," ",N70)</f>
        <v>320 尻フェチ</v>
      </c>
    </row>
    <row collapsed="false" customFormat="false" customHeight="false" hidden="false" ht="14" outlineLevel="0" r="71">
      <c r="M71" s="16" t="n">
        <v>321</v>
      </c>
      <c r="N71" s="16" t="s">
        <v>164</v>
      </c>
      <c r="O71" s="0" t="str">
        <f aca="false">CONCATENATE(M71," ",N71)</f>
        <v>321 コスプレ</v>
      </c>
    </row>
    <row collapsed="false" customFormat="false" customHeight="false" hidden="false" ht="14" outlineLevel="0" r="72">
      <c r="M72" s="16" t="n">
        <v>322</v>
      </c>
      <c r="N72" s="16" t="s">
        <v>165</v>
      </c>
      <c r="O72" s="0" t="str">
        <f aca="false">CONCATENATE(M72," ",N72)</f>
        <v>322 DVDPG</v>
      </c>
    </row>
    <row collapsed="false" customFormat="false" customHeight="false" hidden="false" ht="14" outlineLevel="0" r="73">
      <c r="M73" s="16" t="n">
        <v>323</v>
      </c>
      <c r="N73" s="16" t="s">
        <v>166</v>
      </c>
      <c r="O73" s="0" t="str">
        <f aca="false">CONCATENATE(M73," ",N73)</f>
        <v>323 CFNM</v>
      </c>
    </row>
    <row collapsed="false" customFormat="false" customHeight="false" hidden="false" ht="14" outlineLevel="0" r="74">
      <c r="M74" s="16" t="n">
        <v>324</v>
      </c>
      <c r="N74" s="16" t="s">
        <v>167</v>
      </c>
      <c r="O74" s="0" t="str">
        <f aca="false">CONCATENATE(M74," ",N74)</f>
        <v>324 風俗嬢</v>
      </c>
    </row>
    <row collapsed="false" customFormat="false" customHeight="false" hidden="false" ht="14" outlineLevel="0" r="75">
      <c r="M75" s="16" t="n">
        <v>325</v>
      </c>
      <c r="N75" s="16" t="s">
        <v>168</v>
      </c>
      <c r="O75" s="0" t="str">
        <f aca="false">CONCATENATE(M75," ",N75)</f>
        <v>325 ｴｱｰﾌｧｯｸ</v>
      </c>
    </row>
    <row collapsed="false" customFormat="false" customHeight="false" hidden="false" ht="14" outlineLevel="0" r="76">
      <c r="M76" s="16" t="n">
        <v>326</v>
      </c>
      <c r="N76" s="16" t="s">
        <v>169</v>
      </c>
      <c r="O76" s="0" t="str">
        <f aca="false">CONCATENATE(M76," ",N76)</f>
        <v>326 浣腸</v>
      </c>
    </row>
    <row collapsed="false" customFormat="false" customHeight="false" hidden="false" ht="14" outlineLevel="0" r="77">
      <c r="M77" s="16" t="n">
        <v>327</v>
      </c>
      <c r="N77" s="16" t="s">
        <v>170</v>
      </c>
      <c r="O77" s="0" t="str">
        <f aca="false">CONCATENATE(M77," ",N77)</f>
        <v>327 電マ</v>
      </c>
    </row>
    <row collapsed="false" customFormat="false" customHeight="false" hidden="false" ht="14" outlineLevel="0" r="78">
      <c r="M78" s="16" t="n">
        <v>328</v>
      </c>
      <c r="N78" s="16" t="s">
        <v>171</v>
      </c>
      <c r="O78" s="0" t="str">
        <f aca="false">CONCATENATE(M78," ",N78)</f>
        <v>328 妊婦</v>
      </c>
    </row>
    <row collapsed="false" customFormat="false" customHeight="false" hidden="false" ht="14" outlineLevel="0" r="79">
      <c r="M79" s="16" t="n">
        <v>329</v>
      </c>
      <c r="N79" s="16" t="s">
        <v>172</v>
      </c>
      <c r="O79" s="0" t="str">
        <f aca="false">CONCATENATE(M79," ",N79)</f>
        <v>329 顔射</v>
      </c>
    </row>
    <row collapsed="false" customFormat="false" customHeight="false" hidden="false" ht="14" outlineLevel="0" r="80">
      <c r="M80" s="16" t="n">
        <v>330</v>
      </c>
      <c r="N80" s="16" t="s">
        <v>173</v>
      </c>
      <c r="O80" s="0" t="str">
        <f aca="false">CONCATENATE(M80," ",N80)</f>
        <v>330 美少女</v>
      </c>
    </row>
    <row collapsed="false" customFormat="false" customHeight="false" hidden="false" ht="14" outlineLevel="0" r="81">
      <c r="M81" s="16" t="n">
        <v>331</v>
      </c>
      <c r="N81" s="16" t="s">
        <v>174</v>
      </c>
      <c r="O81" s="0" t="str">
        <f aca="false">CONCATENATE(M81," ",N81)</f>
        <v>331 浴衣</v>
      </c>
    </row>
    <row collapsed="false" customFormat="false" customHeight="false" hidden="false" ht="14" outlineLevel="0" r="82">
      <c r="M82" s="16" t="n">
        <v>332</v>
      </c>
      <c r="N82" s="16" t="s">
        <v>175</v>
      </c>
      <c r="O82" s="0" t="str">
        <f aca="false">CONCATENATE(M82," ",N82)</f>
        <v>332 拘束</v>
      </c>
    </row>
    <row collapsed="false" customFormat="false" customHeight="false" hidden="false" ht="14" outlineLevel="0" r="83">
      <c r="M83" s="16" t="n">
        <v>333</v>
      </c>
      <c r="N83" s="16" t="s">
        <v>176</v>
      </c>
      <c r="O83" s="0" t="str">
        <f aca="false">CONCATENATE(M83," ",N83)</f>
        <v>333 羞恥</v>
      </c>
    </row>
    <row collapsed="false" customFormat="false" customHeight="false" hidden="false" ht="14" outlineLevel="0" r="84">
      <c r="M84" s="16" t="n">
        <v>334</v>
      </c>
      <c r="N84" s="16" t="s">
        <v>177</v>
      </c>
      <c r="O84" s="0" t="str">
        <f aca="false">CONCATENATE(M84," ",N84)</f>
        <v>334 輪姦</v>
      </c>
    </row>
    <row collapsed="false" customFormat="false" customHeight="false" hidden="false" ht="14" outlineLevel="0" r="85">
      <c r="M85" s="16" t="n">
        <v>335</v>
      </c>
      <c r="N85" s="16" t="s">
        <v>178</v>
      </c>
      <c r="O85" s="0" t="str">
        <f aca="false">CONCATENATE(M85," ",N85)</f>
        <v>335 クンニ</v>
      </c>
    </row>
    <row collapsed="false" customFormat="false" customHeight="false" hidden="false" ht="14" outlineLevel="0" r="86">
      <c r="M86" s="16" t="n">
        <v>336</v>
      </c>
      <c r="N86" s="16" t="s">
        <v>179</v>
      </c>
      <c r="O86" s="0" t="str">
        <f aca="false">CONCATENATE(M86," ",N86)</f>
        <v>336 制服</v>
      </c>
    </row>
    <row collapsed="false" customFormat="false" customHeight="false" hidden="false" ht="14" outlineLevel="0" r="87">
      <c r="M87" s="16" t="n">
        <v>337</v>
      </c>
      <c r="N87" s="16" t="s">
        <v>180</v>
      </c>
      <c r="O87" s="0" t="str">
        <f aca="false">CONCATENATE(M87," ",N87)</f>
        <v>337 触手</v>
      </c>
    </row>
    <row collapsed="false" customFormat="false" customHeight="false" hidden="false" ht="14" outlineLevel="0" r="88">
      <c r="M88" s="16" t="n">
        <v>338</v>
      </c>
      <c r="N88" s="16" t="s">
        <v>181</v>
      </c>
      <c r="O88" s="0" t="str">
        <f aca="false">CONCATENATE(M88," ",N88)</f>
        <v>338 巫女</v>
      </c>
    </row>
    <row collapsed="false" customFormat="false" customHeight="false" hidden="false" ht="14" outlineLevel="0" r="89">
      <c r="M89" s="16" t="n">
        <v>339</v>
      </c>
      <c r="N89" s="16" t="s">
        <v>182</v>
      </c>
      <c r="O89" s="0" t="str">
        <f aca="false">CONCATENATE(M89," ",N89)</f>
        <v>339 ネコミミ</v>
      </c>
    </row>
    <row collapsed="false" customFormat="false" customHeight="false" hidden="false" ht="14" outlineLevel="0" r="90">
      <c r="M90" s="16" t="n">
        <v>340</v>
      </c>
      <c r="N90" s="16" t="s">
        <v>183</v>
      </c>
      <c r="O90" s="0" t="str">
        <f aca="false">CONCATENATE(M90," ",N90)</f>
        <v>340 異物挿入</v>
      </c>
    </row>
    <row collapsed="false" customFormat="false" customHeight="false" hidden="false" ht="14" outlineLevel="0" r="91">
      <c r="M91" s="16" t="n">
        <v>341</v>
      </c>
      <c r="N91" s="16" t="s">
        <v>184</v>
      </c>
      <c r="O91" s="0" t="str">
        <f aca="false">CONCATENATE(M91," ",N91)</f>
        <v>341 複数話</v>
      </c>
    </row>
    <row collapsed="false" customFormat="false" customHeight="false" hidden="false" ht="14" outlineLevel="0" r="92">
      <c r="M92" s="16" t="n">
        <v>342</v>
      </c>
      <c r="N92" s="16" t="s">
        <v>185</v>
      </c>
      <c r="O92" s="0" t="str">
        <f aca="false">CONCATENATE(M92," ",N92)</f>
        <v>342 裸エプロン</v>
      </c>
    </row>
    <row collapsed="false" customFormat="false" customHeight="false" hidden="false" ht="14" outlineLevel="0" r="93">
      <c r="M93" s="16" t="n">
        <v>343</v>
      </c>
      <c r="N93" s="16" t="s">
        <v>186</v>
      </c>
      <c r="O93" s="0" t="str">
        <f aca="false">CONCATENATE(M93," ",N93)</f>
        <v>343 ニーソックス</v>
      </c>
    </row>
    <row collapsed="false" customFormat="false" customHeight="false" hidden="false" ht="14" outlineLevel="0" r="94">
      <c r="M94" s="16" t="n">
        <v>344</v>
      </c>
      <c r="N94" s="16" t="s">
        <v>187</v>
      </c>
      <c r="O94" s="0" t="str">
        <f aca="false">CONCATENATE(M94," ",N94)</f>
        <v>344 筋肉</v>
      </c>
    </row>
    <row collapsed="false" customFormat="false" customHeight="false" hidden="false" ht="14" outlineLevel="0" r="95">
      <c r="M95" s="16" t="n">
        <v>345</v>
      </c>
      <c r="N95" s="16" t="s">
        <v>188</v>
      </c>
      <c r="O95" s="0" t="str">
        <f aca="false">CONCATENATE(M95," ",N95)</f>
        <v>345 美乳</v>
      </c>
    </row>
    <row collapsed="false" customFormat="false" customHeight="false" hidden="false" ht="14" outlineLevel="0" r="96">
      <c r="M96" s="16" t="n">
        <v>346</v>
      </c>
      <c r="N96" s="16" t="s">
        <v>189</v>
      </c>
      <c r="O96" s="0" t="str">
        <f aca="false">CONCATENATE(M96," ",N96)</f>
        <v>346 クイズ</v>
      </c>
    </row>
    <row collapsed="false" customFormat="false" customHeight="false" hidden="false" ht="14" outlineLevel="0" r="97">
      <c r="M97" s="16" t="n">
        <v>347</v>
      </c>
      <c r="N97" s="16" t="s">
        <v>190</v>
      </c>
      <c r="O97" s="0" t="str">
        <f aca="false">CONCATENATE(M97," ",N97)</f>
        <v>347 アクション格闘</v>
      </c>
    </row>
    <row collapsed="false" customFormat="false" customHeight="false" hidden="false" ht="14" outlineLevel="0" r="98">
      <c r="M98" s="16" t="n">
        <v>348</v>
      </c>
      <c r="N98" s="16" t="s">
        <v>191</v>
      </c>
      <c r="O98" s="0" t="str">
        <f aca="false">CONCATENATE(M98," ",N98)</f>
        <v>348 アニメキャラクター</v>
      </c>
    </row>
    <row collapsed="false" customFormat="false" customHeight="false" hidden="false" ht="14" outlineLevel="0" r="99">
      <c r="M99" s="16" t="n">
        <v>349</v>
      </c>
      <c r="N99" s="16" t="s">
        <v>192</v>
      </c>
      <c r="O99" s="0" t="str">
        <f aca="false">CONCATENATE(M99," ",N99)</f>
        <v>349 お嬢様</v>
      </c>
    </row>
    <row collapsed="false" customFormat="false" customHeight="false" hidden="false" ht="14" outlineLevel="0" r="100">
      <c r="M100" s="16" t="n">
        <v>350</v>
      </c>
      <c r="N100" s="16" t="s">
        <v>193</v>
      </c>
      <c r="O100" s="0" t="str">
        <f aca="false">CONCATENATE(M100," ",N100)</f>
        <v>350 お姫様</v>
      </c>
    </row>
    <row collapsed="false" customFormat="false" customHeight="false" hidden="false" ht="14" outlineLevel="0" r="101">
      <c r="M101" s="16" t="n">
        <v>351</v>
      </c>
      <c r="N101" s="16" t="s">
        <v>194</v>
      </c>
      <c r="O101" s="0" t="str">
        <f aca="false">CONCATENATE(M101," ",N101)</f>
        <v>351 アンドロイド</v>
      </c>
    </row>
    <row collapsed="false" customFormat="false" customHeight="false" hidden="false" ht="14" outlineLevel="0" r="102">
      <c r="M102" s="16" t="n">
        <v>352</v>
      </c>
      <c r="N102" s="16" t="s">
        <v>195</v>
      </c>
      <c r="O102" s="0" t="str">
        <f aca="false">CONCATENATE(M102," ",N102)</f>
        <v>352 学園もの</v>
      </c>
    </row>
    <row collapsed="false" customFormat="false" customHeight="false" hidden="false" ht="14" outlineLevel="0" r="103">
      <c r="M103" s="16" t="n">
        <v>353</v>
      </c>
      <c r="N103" s="16" t="s">
        <v>196</v>
      </c>
      <c r="O103" s="0" t="str">
        <f aca="false">CONCATENATE(M103," ",N103)</f>
        <v>353 時代劇</v>
      </c>
    </row>
    <row collapsed="false" customFormat="false" customHeight="false" hidden="false" ht="14" outlineLevel="0" r="104">
      <c r="M104" s="16" t="n">
        <v>354</v>
      </c>
      <c r="N104" s="16" t="s">
        <v>197</v>
      </c>
      <c r="O104" s="0" t="str">
        <f aca="false">CONCATENATE(M104," ",N104)</f>
        <v>354 パロディ</v>
      </c>
    </row>
    <row collapsed="false" customFormat="false" customHeight="false" hidden="false" ht="14" outlineLevel="0" r="105">
      <c r="M105" s="16" t="n">
        <v>355</v>
      </c>
      <c r="N105" s="16" t="s">
        <v>198</v>
      </c>
      <c r="O105" s="0" t="str">
        <f aca="false">CONCATENATE(M105," ",N105)</f>
        <v>355 3D</v>
      </c>
    </row>
    <row collapsed="false" customFormat="false" customHeight="false" hidden="false" ht="14" outlineLevel="0" r="106">
      <c r="M106" s="16" t="n">
        <v>356</v>
      </c>
      <c r="N106" s="16" t="s">
        <v>199</v>
      </c>
      <c r="O106" s="0" t="str">
        <f aca="false">CONCATENATE(M106," ",N106)</f>
        <v>356 OL</v>
      </c>
    </row>
    <row collapsed="false" customFormat="false" customHeight="false" hidden="false" ht="14" outlineLevel="0" r="107">
      <c r="M107" s="16" t="n">
        <v>357</v>
      </c>
      <c r="N107" s="16" t="s">
        <v>200</v>
      </c>
      <c r="O107" s="0" t="str">
        <f aca="false">CONCATENATE(M107," ",N107)</f>
        <v>357 女将、女主人</v>
      </c>
    </row>
    <row collapsed="false" customFormat="false" customHeight="false" hidden="false" ht="14" outlineLevel="0" r="108">
      <c r="M108" s="16" t="n">
        <v>358</v>
      </c>
      <c r="N108" s="16" t="s">
        <v>201</v>
      </c>
      <c r="O108" s="0" t="str">
        <f aca="false">CONCATENATE(M108," ",N108)</f>
        <v>358 インストラクター</v>
      </c>
    </row>
    <row collapsed="false" customFormat="false" customHeight="false" hidden="false" ht="14" outlineLevel="0" r="109">
      <c r="M109" s="16" t="n">
        <v>359</v>
      </c>
      <c r="N109" s="16" t="s">
        <v>202</v>
      </c>
      <c r="O109" s="0" t="str">
        <f aca="false">CONCATENATE(M109," ",N109)</f>
        <v>359 キャンギャル</v>
      </c>
    </row>
    <row collapsed="false" customFormat="false" customHeight="false" hidden="false" ht="14" outlineLevel="0" r="110">
      <c r="M110" s="16" t="n">
        <v>360</v>
      </c>
      <c r="N110" s="16" t="s">
        <v>203</v>
      </c>
      <c r="O110" s="0" t="str">
        <f aca="false">CONCATENATE(M110," ",N110)</f>
        <v>360 コスプレイヤー</v>
      </c>
    </row>
    <row collapsed="false" customFormat="false" customHeight="false" hidden="false" ht="14" outlineLevel="0" r="111">
      <c r="M111" s="16" t="n">
        <v>361</v>
      </c>
      <c r="N111" s="16" t="s">
        <v>204</v>
      </c>
      <c r="O111" s="0" t="str">
        <f aca="false">CONCATENATE(M111," ",N111)</f>
        <v>361 スチュワーデス</v>
      </c>
    </row>
    <row collapsed="false" customFormat="false" customHeight="false" hidden="false" ht="14" outlineLevel="0" r="112">
      <c r="M112" s="16" t="n">
        <v>362</v>
      </c>
      <c r="N112" s="16" t="s">
        <v>205</v>
      </c>
      <c r="O112" s="0" t="str">
        <f aca="false">CONCATENATE(M112," ",N112)</f>
        <v>362 メイド</v>
      </c>
    </row>
    <row collapsed="false" customFormat="false" customHeight="false" hidden="false" ht="14" outlineLevel="0" r="113">
      <c r="M113" s="16" t="n">
        <v>363</v>
      </c>
      <c r="N113" s="16" t="s">
        <v>206</v>
      </c>
      <c r="O113" s="0" t="str">
        <f aca="false">CONCATENATE(M113," ",N113)</f>
        <v>363 モデル</v>
      </c>
    </row>
    <row collapsed="false" customFormat="false" customHeight="false" hidden="false" ht="14" outlineLevel="0" r="114">
      <c r="M114" s="16" t="n">
        <v>364</v>
      </c>
      <c r="N114" s="16" t="s">
        <v>207</v>
      </c>
      <c r="O114" s="0" t="str">
        <f aca="false">CONCATENATE(M114," ",N114)</f>
        <v>364 バスガイド</v>
      </c>
    </row>
    <row collapsed="false" customFormat="false" customHeight="false" hidden="false" ht="14" outlineLevel="0" r="115">
      <c r="M115" s="16" t="n">
        <v>365</v>
      </c>
      <c r="N115" s="16" t="s">
        <v>208</v>
      </c>
      <c r="O115" s="0" t="str">
        <f aca="false">CONCATENATE(M115," ",N115)</f>
        <v>365 看護婦</v>
      </c>
    </row>
    <row collapsed="false" customFormat="false" customHeight="false" hidden="false" ht="14" outlineLevel="0" r="116">
      <c r="M116" s="16" t="n">
        <v>366</v>
      </c>
      <c r="N116" s="16" t="s">
        <v>209</v>
      </c>
      <c r="O116" s="0" t="str">
        <f aca="false">CONCATENATE(M116," ",N116)</f>
        <v>366 女医</v>
      </c>
    </row>
    <row collapsed="false" customFormat="false" customHeight="false" hidden="false" ht="14" outlineLevel="0" r="117">
      <c r="M117" s="16" t="n">
        <v>367</v>
      </c>
      <c r="N117" s="16" t="s">
        <v>210</v>
      </c>
      <c r="O117" s="0" t="str">
        <f aca="false">CONCATENATE(M117," ",N117)</f>
        <v>367 女教師</v>
      </c>
    </row>
    <row collapsed="false" customFormat="false" customHeight="false" hidden="false" ht="14" outlineLevel="0" r="118">
      <c r="M118" s="16" t="n">
        <v>368</v>
      </c>
      <c r="N118" s="16" t="s">
        <v>211</v>
      </c>
      <c r="O118" s="0" t="str">
        <f aca="false">CONCATENATE(M118," ",N118)</f>
        <v>368 女子アナ</v>
      </c>
    </row>
    <row collapsed="false" customFormat="false" customHeight="false" hidden="false" ht="14" outlineLevel="0" r="119">
      <c r="M119" s="16" t="n">
        <v>369</v>
      </c>
      <c r="N119" s="16" t="s">
        <v>212</v>
      </c>
      <c r="O119" s="0" t="str">
        <f aca="false">CONCATENATE(M119," ",N119)</f>
        <v>369 花嫁、若妻</v>
      </c>
    </row>
    <row collapsed="false" customFormat="false" customHeight="false" hidden="false" ht="14" outlineLevel="0" r="120">
      <c r="M120" s="16" t="n">
        <v>370</v>
      </c>
      <c r="N120" s="16" t="s">
        <v>213</v>
      </c>
      <c r="O120" s="0" t="str">
        <f aca="false">CONCATENATE(M120," ",N120)</f>
        <v>370 格闘家</v>
      </c>
    </row>
    <row collapsed="false" customFormat="false" customHeight="false" hidden="false" ht="14" outlineLevel="0" r="121">
      <c r="M121" s="16" t="n">
        <v>371</v>
      </c>
      <c r="N121" s="16" t="s">
        <v>214</v>
      </c>
      <c r="O121" s="0" t="str">
        <f aca="false">CONCATENATE(M121," ",N121)</f>
        <v>371 家庭教師</v>
      </c>
    </row>
    <row collapsed="false" customFormat="false" customHeight="false" hidden="false" ht="14" outlineLevel="0" r="122">
      <c r="M122" s="16" t="n">
        <v>372</v>
      </c>
      <c r="N122" s="16" t="s">
        <v>215</v>
      </c>
      <c r="O122" s="0" t="str">
        <f aca="false">CONCATENATE(M122," ",N122)</f>
        <v>372 秘書</v>
      </c>
    </row>
    <row collapsed="false" customFormat="false" customHeight="false" hidden="false" ht="14" outlineLevel="0" r="123">
      <c r="M123" s="16" t="n">
        <v>373</v>
      </c>
      <c r="N123" s="16" t="s">
        <v>216</v>
      </c>
      <c r="O123" s="0" t="str">
        <f aca="false">CONCATENATE(M123," ",N123)</f>
        <v>373 令嬢</v>
      </c>
    </row>
    <row collapsed="false" customFormat="false" customHeight="false" hidden="false" ht="14" outlineLevel="0" r="124">
      <c r="M124" s="16" t="n">
        <v>374</v>
      </c>
      <c r="N124" s="16" t="s">
        <v>217</v>
      </c>
      <c r="O124" s="0" t="str">
        <f aca="false">CONCATENATE(M124," ",N124)</f>
        <v>374 未亡人</v>
      </c>
    </row>
    <row collapsed="false" customFormat="false" customHeight="false" hidden="false" ht="14" outlineLevel="0" r="125">
      <c r="M125" s="16" t="n">
        <v>375</v>
      </c>
      <c r="N125" s="16" t="s">
        <v>218</v>
      </c>
      <c r="O125" s="0" t="str">
        <f aca="false">CONCATENATE(M125," ",N125)</f>
        <v>375 お母さん</v>
      </c>
    </row>
    <row collapsed="false" customFormat="false" customHeight="false" hidden="false" ht="14" outlineLevel="0" r="126">
      <c r="M126" s="16" t="n">
        <v>376</v>
      </c>
      <c r="N126" s="16" t="s">
        <v>219</v>
      </c>
      <c r="O126" s="0" t="str">
        <f aca="false">CONCATENATE(M126," ",N126)</f>
        <v>376 お姉さん</v>
      </c>
    </row>
    <row collapsed="false" customFormat="false" customHeight="false" hidden="false" ht="14" outlineLevel="0" r="127">
      <c r="M127" s="16" t="n">
        <v>377</v>
      </c>
      <c r="N127" s="16" t="s">
        <v>220</v>
      </c>
      <c r="O127" s="0" t="str">
        <f aca="false">CONCATENATE(M127," ",N127)</f>
        <v>377 キャバ嬢</v>
      </c>
    </row>
    <row collapsed="false" customFormat="false" customHeight="false" hidden="false" ht="14" outlineLevel="0" r="128">
      <c r="M128" s="16" t="n">
        <v>378</v>
      </c>
      <c r="N128" s="16" t="s">
        <v>221</v>
      </c>
      <c r="O128" s="0" t="str">
        <f aca="false">CONCATENATE(M128," ",N128)</f>
        <v>378 フリーター</v>
      </c>
    </row>
    <row collapsed="false" customFormat="false" customHeight="false" hidden="false" ht="14" outlineLevel="0" r="129">
      <c r="M129" s="16" t="n">
        <v>379</v>
      </c>
      <c r="N129" s="16" t="s">
        <v>222</v>
      </c>
      <c r="O129" s="0" t="str">
        <f aca="false">CONCATENATE(M129," ",N129)</f>
        <v>379 その他学生</v>
      </c>
    </row>
    <row collapsed="false" customFormat="false" customHeight="false" hidden="false" ht="14" outlineLevel="0" r="130">
      <c r="M130" s="16" t="n">
        <v>380</v>
      </c>
      <c r="N130" s="16" t="s">
        <v>223</v>
      </c>
      <c r="O130" s="0" t="str">
        <f aca="false">CONCATENATE(M130," ",N130)</f>
        <v>380 ウェイトレス</v>
      </c>
    </row>
    <row collapsed="false" customFormat="false" customHeight="false" hidden="false" ht="14" outlineLevel="0" r="131">
      <c r="M131" s="16" t="n">
        <v>381</v>
      </c>
      <c r="N131" s="16" t="s">
        <v>224</v>
      </c>
      <c r="O131" s="0" t="str">
        <f aca="false">CONCATENATE(M131," ",N131)</f>
        <v>381 コンパニオン</v>
      </c>
    </row>
    <row collapsed="false" customFormat="false" customHeight="false" hidden="false" ht="14" outlineLevel="0" r="132">
      <c r="M132" s="16" t="n">
        <v>382</v>
      </c>
      <c r="N132" s="16" t="s">
        <v>225</v>
      </c>
      <c r="O132" s="0" t="str">
        <f aca="false">CONCATENATE(M132," ",N132)</f>
        <v>382 シスター</v>
      </c>
    </row>
    <row collapsed="false" customFormat="false" customHeight="false" hidden="false" ht="14" outlineLevel="0" r="133">
      <c r="M133" s="16" t="n">
        <v>383</v>
      </c>
      <c r="N133" s="16" t="s">
        <v>226</v>
      </c>
      <c r="O133" s="0" t="str">
        <f aca="false">CONCATENATE(M133," ",N133)</f>
        <v>383 不倫</v>
      </c>
    </row>
    <row collapsed="false" customFormat="false" customHeight="false" hidden="false" ht="14" outlineLevel="0" r="134">
      <c r="M134" s="16" t="n">
        <v>384</v>
      </c>
      <c r="N134" s="16" t="s">
        <v>227</v>
      </c>
      <c r="O134" s="0" t="str">
        <f aca="false">CONCATENATE(M134," ",N134)</f>
        <v>384 長身</v>
      </c>
    </row>
    <row collapsed="false" customFormat="false" customHeight="false" hidden="false" ht="14" outlineLevel="0" r="135">
      <c r="M135" s="16" t="n">
        <v>385</v>
      </c>
      <c r="N135" s="16" t="s">
        <v>228</v>
      </c>
      <c r="O135" s="0" t="str">
        <f aca="false">CONCATENATE(M135," ",N135)</f>
        <v>385 ミニ系</v>
      </c>
    </row>
    <row collapsed="false" customFormat="false" customHeight="false" hidden="false" ht="14" outlineLevel="0" r="136">
      <c r="M136" s="16" t="n">
        <v>386</v>
      </c>
      <c r="N136" s="16" t="s">
        <v>229</v>
      </c>
      <c r="O136" s="0" t="str">
        <f aca="false">CONCATENATE(M136," ",N136)</f>
        <v>386 めがね</v>
      </c>
    </row>
    <row collapsed="false" customFormat="false" customHeight="false" hidden="false" ht="14" outlineLevel="0" r="137">
      <c r="M137" s="16" t="n">
        <v>387</v>
      </c>
      <c r="N137" s="16" t="s">
        <v>230</v>
      </c>
      <c r="O137" s="0" t="str">
        <f aca="false">CONCATENATE(M137," ",N137)</f>
        <v>387 アジア女優</v>
      </c>
    </row>
    <row collapsed="false" customFormat="false" customHeight="false" hidden="false" ht="14" outlineLevel="0" r="138">
      <c r="M138" s="16" t="n">
        <v>388</v>
      </c>
      <c r="N138" s="16" t="s">
        <v>231</v>
      </c>
      <c r="O138" s="0" t="str">
        <f aca="false">CONCATENATE(M138," ",N138)</f>
        <v>388 白人女優</v>
      </c>
    </row>
    <row collapsed="false" customFormat="false" customHeight="false" hidden="false" ht="14" outlineLevel="0" r="139">
      <c r="M139" s="16" t="n">
        <v>389</v>
      </c>
      <c r="N139" s="16" t="s">
        <v>232</v>
      </c>
      <c r="O139" s="0" t="str">
        <f aca="false">CONCATENATE(M139," ",N139)</f>
        <v>389 ブルマ</v>
      </c>
    </row>
    <row collapsed="false" customFormat="false" customHeight="false" hidden="false" ht="14" outlineLevel="0" r="140">
      <c r="M140" s="16" t="n">
        <v>390</v>
      </c>
      <c r="N140" s="16" t="s">
        <v>233</v>
      </c>
      <c r="O140" s="0" t="str">
        <f aca="false">CONCATENATE(M140," ",N140)</f>
        <v>390 和服、喪服</v>
      </c>
    </row>
    <row collapsed="false" customFormat="false" customHeight="false" hidden="false" ht="14" outlineLevel="0" r="141">
      <c r="M141" s="16" t="n">
        <v>391</v>
      </c>
      <c r="N141" s="16" t="s">
        <v>234</v>
      </c>
      <c r="O141" s="0" t="str">
        <f aca="false">CONCATENATE(M141," ",N141)</f>
        <v>391 セーラー服</v>
      </c>
    </row>
    <row collapsed="false" customFormat="false" customHeight="false" hidden="false" ht="14" outlineLevel="0" r="142">
      <c r="M142" s="16" t="n">
        <v>392</v>
      </c>
      <c r="N142" s="16" t="s">
        <v>235</v>
      </c>
      <c r="O142" s="0" t="str">
        <f aca="false">CONCATENATE(M142," ",N142)</f>
        <v>392 ブレザー</v>
      </c>
    </row>
    <row collapsed="false" customFormat="false" customHeight="false" hidden="false" ht="14" outlineLevel="0" r="143">
      <c r="M143" s="16" t="n">
        <v>393</v>
      </c>
      <c r="N143" s="16" t="s">
        <v>236</v>
      </c>
      <c r="O143" s="0" t="str">
        <f aca="false">CONCATENATE(M143," ",N143)</f>
        <v>393 チャイナドレス</v>
      </c>
    </row>
    <row collapsed="false" customFormat="false" customHeight="false" hidden="false" ht="14" outlineLevel="0" r="144">
      <c r="M144" s="16" t="n">
        <v>394</v>
      </c>
      <c r="N144" s="16" t="s">
        <v>237</v>
      </c>
      <c r="O144" s="0" t="str">
        <f aca="false">CONCATENATE(M144," ",N144)</f>
        <v>394 パンスト</v>
      </c>
    </row>
    <row collapsed="false" customFormat="false" customHeight="false" hidden="false" ht="14" outlineLevel="0" r="145">
      <c r="M145" s="16" t="n">
        <v>395</v>
      </c>
      <c r="N145" s="16" t="s">
        <v>238</v>
      </c>
      <c r="O145" s="0" t="str">
        <f aca="false">CONCATENATE(M145," ",N145)</f>
        <v>395 ミニスカ</v>
      </c>
    </row>
    <row collapsed="false" customFormat="false" customHeight="false" hidden="false" ht="14" outlineLevel="0" r="146">
      <c r="M146" s="16" t="n">
        <v>396</v>
      </c>
      <c r="N146" s="16" t="s">
        <v>239</v>
      </c>
      <c r="O146" s="0" t="str">
        <f aca="false">CONCATENATE(M146," ",N146)</f>
        <v>396 水着</v>
      </c>
    </row>
    <row collapsed="false" customFormat="false" customHeight="false" hidden="false" ht="14" outlineLevel="0" r="147">
      <c r="M147" s="16" t="n">
        <v>397</v>
      </c>
      <c r="N147" s="16" t="s">
        <v>240</v>
      </c>
      <c r="O147" s="0" t="str">
        <f aca="false">CONCATENATE(M147," ",N147)</f>
        <v>397 スクール水着</v>
      </c>
    </row>
    <row collapsed="false" customFormat="false" customHeight="false" hidden="false" ht="14" outlineLevel="0" r="148">
      <c r="M148" s="16" t="n">
        <v>398</v>
      </c>
      <c r="N148" s="16" t="s">
        <v>241</v>
      </c>
      <c r="O148" s="0" t="str">
        <f aca="false">CONCATENATE(M148," ",N148)</f>
        <v>398 学生服</v>
      </c>
    </row>
    <row collapsed="false" customFormat="false" customHeight="false" hidden="false" ht="14" outlineLevel="0" r="149">
      <c r="M149" s="16" t="n">
        <v>399</v>
      </c>
      <c r="N149" s="16" t="s">
        <v>242</v>
      </c>
      <c r="O149" s="0" t="str">
        <f aca="false">CONCATENATE(M149," ",N149)</f>
        <v>399 ミニスカポリス</v>
      </c>
    </row>
    <row collapsed="false" customFormat="false" customHeight="false" hidden="false" ht="14" outlineLevel="0" r="150">
      <c r="M150" s="16" t="n">
        <v>400</v>
      </c>
      <c r="N150" s="16" t="s">
        <v>243</v>
      </c>
      <c r="O150" s="0" t="str">
        <f aca="false">CONCATENATE(M150," ",N150)</f>
        <v>400 ボディコン</v>
      </c>
    </row>
    <row collapsed="false" customFormat="false" customHeight="false" hidden="false" ht="14" outlineLevel="0" r="151">
      <c r="M151" s="16" t="n">
        <v>401</v>
      </c>
      <c r="N151" s="16" t="s">
        <v>244</v>
      </c>
      <c r="O151" s="0" t="str">
        <f aca="false">CONCATENATE(M151," ",N151)</f>
        <v>401 ランジェリー</v>
      </c>
    </row>
    <row collapsed="false" customFormat="false" customHeight="false" hidden="false" ht="14" outlineLevel="0" r="152">
      <c r="M152" s="16" t="n">
        <v>402</v>
      </c>
      <c r="N152" s="16" t="s">
        <v>245</v>
      </c>
      <c r="O152" s="0" t="str">
        <f aca="false">CONCATENATE(M152," ",N152)</f>
        <v>402 ボンテージ</v>
      </c>
    </row>
    <row collapsed="false" customFormat="false" customHeight="false" hidden="false" ht="14" outlineLevel="0" r="153">
      <c r="M153" s="16" t="n">
        <v>403</v>
      </c>
      <c r="N153" s="16" t="s">
        <v>246</v>
      </c>
      <c r="O153" s="0" t="str">
        <f aca="false">CONCATENATE(M153," ",N153)</f>
        <v>403 脚フェチ</v>
      </c>
    </row>
    <row collapsed="false" customFormat="false" customHeight="false" hidden="false" ht="14" outlineLevel="0" r="154">
      <c r="M154" s="16" t="n">
        <v>404</v>
      </c>
      <c r="N154" s="16" t="s">
        <v>247</v>
      </c>
      <c r="O154" s="0" t="str">
        <f aca="false">CONCATENATE(M154," ",N154)</f>
        <v>404 巨乳フェチ</v>
      </c>
    </row>
    <row collapsed="false" customFormat="false" customHeight="false" hidden="false" ht="14" outlineLevel="0" r="155">
      <c r="M155" s="16" t="n">
        <v>405</v>
      </c>
      <c r="N155" s="16" t="s">
        <v>248</v>
      </c>
      <c r="O155" s="0" t="str">
        <f aca="false">CONCATENATE(M155," ",N155)</f>
        <v>405 その他フェチ</v>
      </c>
    </row>
    <row collapsed="false" customFormat="false" customHeight="false" hidden="false" ht="14" outlineLevel="0" r="156">
      <c r="M156" s="16" t="n">
        <v>406</v>
      </c>
      <c r="N156" s="16" t="s">
        <v>249</v>
      </c>
      <c r="O156" s="0" t="str">
        <f aca="false">CONCATENATE(M156," ",N156)</f>
        <v>406 パンチラ</v>
      </c>
    </row>
    <row collapsed="false" customFormat="false" customHeight="false" hidden="false" ht="14" outlineLevel="0" r="157">
      <c r="M157" s="16" t="n">
        <v>407</v>
      </c>
      <c r="N157" s="16" t="s">
        <v>250</v>
      </c>
      <c r="O157" s="0" t="str">
        <f aca="false">CONCATENATE(M157," ",N157)</f>
        <v>407 局部アップ</v>
      </c>
    </row>
    <row collapsed="false" customFormat="false" customHeight="false" hidden="false" ht="14" outlineLevel="0" r="158">
      <c r="M158" s="16" t="n">
        <v>408</v>
      </c>
      <c r="N158" s="16" t="s">
        <v>251</v>
      </c>
      <c r="O158" s="0" t="str">
        <f aca="false">CONCATENATE(M158," ",N158)</f>
        <v>408 単体作品</v>
      </c>
    </row>
    <row collapsed="false" customFormat="false" customHeight="false" hidden="false" ht="14" outlineLevel="0" r="159">
      <c r="M159" s="16" t="n">
        <v>409</v>
      </c>
      <c r="N159" s="16" t="s">
        <v>252</v>
      </c>
      <c r="O159" s="0" t="str">
        <f aca="false">CONCATENATE(M159," ",N159)</f>
        <v>409 カーセックス</v>
      </c>
    </row>
    <row collapsed="false" customFormat="false" customHeight="false" hidden="false" ht="14" outlineLevel="0" r="160">
      <c r="M160" s="16" t="n">
        <v>410</v>
      </c>
      <c r="N160" s="16" t="s">
        <v>253</v>
      </c>
      <c r="O160" s="0" t="str">
        <f aca="false">CONCATENATE(M160," ",N160)</f>
        <v>410 妄想</v>
      </c>
    </row>
    <row collapsed="false" customFormat="false" customHeight="false" hidden="false" ht="14" outlineLevel="0" r="161">
      <c r="M161" s="16" t="n">
        <v>411</v>
      </c>
      <c r="N161" s="16" t="s">
        <v>254</v>
      </c>
      <c r="O161" s="0" t="str">
        <f aca="false">CONCATENATE(M161," ",N161)</f>
        <v>411 淫乱、ハード系</v>
      </c>
    </row>
    <row collapsed="false" customFormat="false" customHeight="false" hidden="false" ht="14" outlineLevel="0" r="162">
      <c r="M162" s="16" t="n">
        <v>412</v>
      </c>
      <c r="N162" s="16" t="s">
        <v>255</v>
      </c>
      <c r="O162" s="0" t="str">
        <f aca="false">CONCATENATE(M162," ",N162)</f>
        <v>412 特撮</v>
      </c>
    </row>
    <row collapsed="false" customFormat="false" customHeight="false" hidden="false" ht="14" outlineLevel="0" r="163">
      <c r="M163" s="16" t="n">
        <v>413</v>
      </c>
      <c r="N163" s="16" t="s">
        <v>256</v>
      </c>
      <c r="O163" s="0" t="str">
        <f aca="false">CONCATENATE(M163," ",N163)</f>
        <v>413 妹</v>
      </c>
    </row>
    <row collapsed="false" customFormat="false" customHeight="false" hidden="false" ht="14" outlineLevel="0" r="164">
      <c r="M164" s="16" t="n">
        <v>414</v>
      </c>
      <c r="N164" s="16" t="s">
        <v>257</v>
      </c>
      <c r="O164" s="0" t="str">
        <f aca="false">CONCATENATE(M164," ",N164)</f>
        <v>414 バイブ</v>
      </c>
    </row>
    <row collapsed="false" customFormat="false" customHeight="false" hidden="false" ht="14" outlineLevel="0" r="165">
      <c r="M165" s="16" t="n">
        <v>415</v>
      </c>
      <c r="N165" s="16" t="s">
        <v>258</v>
      </c>
      <c r="O165" s="0" t="str">
        <f aca="false">CONCATENATE(M165," ",N165)</f>
        <v>415 監禁</v>
      </c>
    </row>
    <row collapsed="false" customFormat="false" customHeight="false" hidden="false" ht="14" outlineLevel="0" r="166">
      <c r="M166" s="16" t="n">
        <v>416</v>
      </c>
      <c r="N166" s="16" t="s">
        <v>259</v>
      </c>
      <c r="O166" s="0" t="str">
        <f aca="false">CONCATENATE(M166," ",N166)</f>
        <v>416 脱糞</v>
      </c>
    </row>
    <row collapsed="false" customFormat="false" customHeight="false" hidden="false" ht="14" outlineLevel="0" r="167">
      <c r="M167" s="16" t="n">
        <v>417</v>
      </c>
      <c r="N167" s="16" t="s">
        <v>260</v>
      </c>
      <c r="O167" s="0" t="str">
        <f aca="false">CONCATENATE(M167," ",N167)</f>
        <v>417 ドラッグ</v>
      </c>
    </row>
    <row collapsed="false" customFormat="false" customHeight="false" hidden="false" ht="14" outlineLevel="0" r="168">
      <c r="M168" s="16" t="n">
        <v>418</v>
      </c>
      <c r="N168" s="16" t="s">
        <v>261</v>
      </c>
      <c r="O168" s="0" t="str">
        <f aca="false">CONCATENATE(M168," ",N168)</f>
        <v>418 ローター</v>
      </c>
    </row>
    <row collapsed="false" customFormat="false" customHeight="false" hidden="false" ht="14" outlineLevel="0" r="169">
      <c r="M169" s="16" t="n">
        <v>419</v>
      </c>
      <c r="N169" s="16" t="s">
        <v>262</v>
      </c>
      <c r="O169" s="0" t="str">
        <f aca="false">CONCATENATE(M169," ",N169)</f>
        <v>419 シックスナイン</v>
      </c>
    </row>
    <row collapsed="false" customFormat="false" customHeight="false" hidden="false" ht="14" outlineLevel="0" r="170">
      <c r="M170" s="16" t="n">
        <v>420</v>
      </c>
      <c r="N170" s="16" t="s">
        <v>263</v>
      </c>
      <c r="O170" s="0" t="str">
        <f aca="false">CONCATENATE(M170," ",N170)</f>
        <v>420 縛り</v>
      </c>
    </row>
    <row collapsed="false" customFormat="false" customHeight="false" hidden="false" ht="14" outlineLevel="0" r="171">
      <c r="M171" s="16" t="n">
        <v>421</v>
      </c>
      <c r="N171" s="16" t="s">
        <v>264</v>
      </c>
      <c r="O171" s="0" t="str">
        <f aca="false">CONCATENATE(M171," ",N171)</f>
        <v>421 3P、4P</v>
      </c>
    </row>
    <row collapsed="false" customFormat="false" customHeight="false" hidden="false" ht="14" outlineLevel="0" r="172">
      <c r="M172" s="16" t="n">
        <v>422</v>
      </c>
      <c r="N172" s="16" t="s">
        <v>265</v>
      </c>
      <c r="O172" s="0" t="str">
        <f aca="false">CONCATENATE(M172," ",N172)</f>
        <v>422 食糞</v>
      </c>
    </row>
    <row collapsed="false" customFormat="false" customHeight="false" hidden="false" ht="14" outlineLevel="0" r="173">
      <c r="M173" s="16" t="n">
        <v>423</v>
      </c>
      <c r="N173" s="16" t="s">
        <v>266</v>
      </c>
      <c r="O173" s="0" t="str">
        <f aca="false">CONCATENATE(M173," ",N173)</f>
        <v>423 クロマキー</v>
      </c>
    </row>
    <row collapsed="false" customFormat="false" customHeight="false" hidden="false" ht="14" outlineLevel="0" r="174">
      <c r="M174" s="16" t="n">
        <v>424</v>
      </c>
      <c r="N174" s="16" t="s">
        <v>267</v>
      </c>
      <c r="O174" s="0" t="str">
        <f aca="false">CONCATENATE(M174," ",N174)</f>
        <v>424 デジモ</v>
      </c>
    </row>
    <row collapsed="false" customFormat="false" customHeight="false" hidden="false" ht="14" outlineLevel="0" r="175">
      <c r="M175" s="16" t="n">
        <v>425</v>
      </c>
      <c r="N175" s="16" t="s">
        <v>268</v>
      </c>
      <c r="O175" s="0" t="str">
        <f aca="false">CONCATENATE(M175," ",N175)</f>
        <v>425 女戦士</v>
      </c>
    </row>
    <row collapsed="false" customFormat="false" customHeight="false" hidden="false" ht="14" outlineLevel="0" r="176">
      <c r="M176" s="16" t="n">
        <v>426</v>
      </c>
      <c r="N176" s="16" t="s">
        <v>269</v>
      </c>
      <c r="O176" s="0" t="str">
        <f aca="false">CONCATENATE(M176," ",N176)</f>
        <v>426 タレント</v>
      </c>
    </row>
    <row collapsed="false" customFormat="false" customHeight="false" hidden="false" ht="14" outlineLevel="0" r="177">
      <c r="M177" s="16" t="n">
        <v>427</v>
      </c>
      <c r="N177" s="16" t="s">
        <v>270</v>
      </c>
      <c r="O177" s="0" t="str">
        <f aca="false">CONCATENATE(M177," ",N177)</f>
        <v>427 義母</v>
      </c>
    </row>
    <row collapsed="false" customFormat="false" customHeight="false" hidden="false" ht="14" outlineLevel="0" r="178">
      <c r="M178" s="16" t="n">
        <v>428</v>
      </c>
      <c r="N178" s="16" t="s">
        <v>271</v>
      </c>
      <c r="O178" s="0" t="str">
        <f aca="false">CONCATENATE(M178," ",N178)</f>
        <v>428 ダンス</v>
      </c>
    </row>
    <row collapsed="false" customFormat="false" customHeight="false" hidden="false" ht="14" outlineLevel="0" r="179">
      <c r="M179" s="16" t="n">
        <v>429</v>
      </c>
      <c r="N179" s="16" t="s">
        <v>272</v>
      </c>
      <c r="O179" s="0" t="str">
        <f aca="false">CONCATENATE(M179," ",N179)</f>
        <v>429 足コキ</v>
      </c>
    </row>
    <row collapsed="false" customFormat="false" customHeight="false" hidden="false" ht="14" outlineLevel="0" r="180">
      <c r="M180" s="16" t="n">
        <v>430</v>
      </c>
      <c r="N180" s="16" t="s">
        <v>273</v>
      </c>
      <c r="O180" s="0" t="str">
        <f aca="false">CONCATENATE(M180," ",N180)</f>
        <v>430 くノ一</v>
      </c>
    </row>
    <row collapsed="false" customFormat="false" customHeight="false" hidden="false" ht="14" outlineLevel="0" r="181">
      <c r="M181" s="16" t="n">
        <v>431</v>
      </c>
      <c r="N181" s="16" t="s">
        <v>274</v>
      </c>
      <c r="O181" s="0" t="str">
        <f aca="false">CONCATENATE(M181," ",N181)</f>
        <v>431 騎乗位</v>
      </c>
    </row>
    <row collapsed="false" customFormat="false" customHeight="false" hidden="false" ht="14" outlineLevel="0" r="182">
      <c r="M182" s="16" t="n">
        <v>432</v>
      </c>
      <c r="N182" s="16" t="s">
        <v>275</v>
      </c>
      <c r="O182" s="0" t="str">
        <f aca="false">CONCATENATE(M182," ",N182)</f>
        <v>432 インタビュー</v>
      </c>
    </row>
    <row collapsed="false" customFormat="false" customHeight="false" hidden="false" ht="14" outlineLevel="0" r="183">
      <c r="M183" s="16" t="n">
        <v>433</v>
      </c>
      <c r="N183" s="16" t="s">
        <v>276</v>
      </c>
      <c r="O183" s="0" t="str">
        <f aca="false">CONCATENATE(M183," ",N183)</f>
        <v>433 指マン</v>
      </c>
    </row>
    <row collapsed="false" customFormat="false" customHeight="false" hidden="false" ht="14" outlineLevel="0" r="184">
      <c r="M184" s="16" t="n">
        <v>434</v>
      </c>
      <c r="N184" s="16" t="s">
        <v>277</v>
      </c>
      <c r="O184" s="0" t="str">
        <f aca="false">CONCATENATE(M184," ",N184)</f>
        <v>434 ルーズソックス</v>
      </c>
    </row>
    <row collapsed="false" customFormat="false" customHeight="false" hidden="false" ht="14" outlineLevel="0" r="185">
      <c r="M185" s="16" t="n">
        <v>435</v>
      </c>
      <c r="N185" s="16" t="s">
        <v>278</v>
      </c>
      <c r="O185" s="0" t="str">
        <f aca="false">CONCATENATE(M185," ",N185)</f>
        <v>435 覗き</v>
      </c>
    </row>
    <row collapsed="false" customFormat="false" customHeight="false" hidden="false" ht="14" outlineLevel="0" r="186">
      <c r="M186" s="16" t="n">
        <v>436</v>
      </c>
      <c r="N186" s="16" t="s">
        <v>279</v>
      </c>
      <c r="O186" s="0" t="str">
        <f aca="false">CONCATENATE(M186," ",N186)</f>
        <v>436 バニーガール</v>
      </c>
    </row>
    <row collapsed="false" customFormat="false" customHeight="false" hidden="false" ht="14" outlineLevel="0" r="187">
      <c r="M187" s="16" t="n">
        <v>437</v>
      </c>
      <c r="N187" s="16" t="s">
        <v>280</v>
      </c>
      <c r="O187" s="0" t="str">
        <f aca="false">CONCATENATE(M187," ",N187)</f>
        <v>437 ローション</v>
      </c>
    </row>
    <row collapsed="false" customFormat="false" customHeight="false" hidden="false" ht="14" outlineLevel="0" r="188">
      <c r="M188" s="16" t="n">
        <v>438</v>
      </c>
      <c r="N188" s="16" t="s">
        <v>281</v>
      </c>
      <c r="O188" s="0" t="str">
        <f aca="false">CONCATENATE(M188," ",N188)</f>
        <v>438 ツンデレ</v>
      </c>
    </row>
    <row collapsed="false" customFormat="false" customHeight="false" hidden="false" ht="14" outlineLevel="0" r="189">
      <c r="M189" s="16" t="n">
        <v>439</v>
      </c>
      <c r="N189" s="16" t="s">
        <v>282</v>
      </c>
      <c r="O189" s="0" t="str">
        <f aca="false">CONCATENATE(M189," ",N189)</f>
        <v>439 C学生</v>
      </c>
    </row>
    <row collapsed="false" customFormat="false" customHeight="false" hidden="false" ht="14" outlineLevel="0" r="190">
      <c r="M190" s="16" t="n">
        <v>440</v>
      </c>
      <c r="N190" s="16" t="s">
        <v>283</v>
      </c>
      <c r="O190" s="0" t="str">
        <f aca="false">CONCATENATE(M190," ",N190)</f>
        <v>440 ゴスロリ</v>
      </c>
    </row>
    <row collapsed="false" customFormat="false" customHeight="false" hidden="false" ht="14" outlineLevel="0" r="191">
      <c r="M191" s="16" t="n">
        <v>441</v>
      </c>
      <c r="N191" s="16" t="s">
        <v>284</v>
      </c>
      <c r="O191" s="0" t="str">
        <f aca="false">CONCATENATE(M191," ",N191)</f>
        <v>441 幼なじみ</v>
      </c>
    </row>
    <row collapsed="false" customFormat="false" customHeight="false" hidden="false" ht="14" outlineLevel="0" r="192">
      <c r="M192" s="16" t="n">
        <v>442</v>
      </c>
      <c r="N192" s="16" t="s">
        <v>285</v>
      </c>
      <c r="O192" s="0" t="str">
        <f aca="false">CONCATENATE(M192," ",N192)</f>
        <v>442 レオタード</v>
      </c>
    </row>
    <row collapsed="false" customFormat="false" customHeight="false" hidden="false" ht="14" outlineLevel="0" r="193">
      <c r="M193" s="16" t="n">
        <v>443</v>
      </c>
      <c r="N193" s="16" t="s">
        <v>286</v>
      </c>
      <c r="O193" s="0" t="str">
        <f aca="false">CONCATENATE(M193," ",N193)</f>
        <v>443 ドール</v>
      </c>
    </row>
    <row collapsed="false" customFormat="false" customHeight="false" hidden="false" ht="14" outlineLevel="0" r="194">
      <c r="M194" s="16" t="n">
        <v>444</v>
      </c>
      <c r="N194" s="16" t="s">
        <v>287</v>
      </c>
      <c r="O194" s="0" t="str">
        <f aca="false">CONCATENATE(M194," ",N194)</f>
        <v>444 レズキス</v>
      </c>
    </row>
    <row collapsed="false" customFormat="false" customHeight="false" hidden="false" ht="14" outlineLevel="0" r="195">
      <c r="M195" s="16" t="n">
        <v>445</v>
      </c>
      <c r="N195" s="16" t="s">
        <v>288</v>
      </c>
      <c r="O195" s="0" t="str">
        <f aca="false">CONCATENATE(M195," ",N195)</f>
        <v>445 主観</v>
      </c>
    </row>
    <row collapsed="false" customFormat="false" customHeight="false" hidden="false" ht="14" outlineLevel="0" r="196">
      <c r="M196" s="16" t="n">
        <v>446</v>
      </c>
      <c r="N196" s="16" t="s">
        <v>289</v>
      </c>
      <c r="O196" s="0" t="str">
        <f aca="false">CONCATENATE(M196," ",N196)</f>
        <v>446 催眠</v>
      </c>
    </row>
    <row collapsed="false" customFormat="false" customHeight="false" hidden="false" ht="14" outlineLevel="0" r="197">
      <c r="M197" s="16" t="n">
        <v>447</v>
      </c>
      <c r="N197" s="16" t="s">
        <v>290</v>
      </c>
      <c r="O197" s="0" t="str">
        <f aca="false">CONCATENATE(M197," ",N197)</f>
        <v>447 ドラマ</v>
      </c>
    </row>
    <row collapsed="false" customFormat="false" customHeight="false" hidden="false" ht="14" outlineLevel="0" r="198">
      <c r="M198" s="16" t="n">
        <v>448</v>
      </c>
      <c r="N198" s="16" t="s">
        <v>291</v>
      </c>
      <c r="O198" s="0" t="str">
        <f aca="false">CONCATENATE(M198," ",N198)</f>
        <v>448 奴隷</v>
      </c>
    </row>
    <row collapsed="false" customFormat="false" customHeight="false" hidden="false" ht="14" outlineLevel="0" r="199">
      <c r="M199" s="16" t="n">
        <v>449</v>
      </c>
      <c r="N199" s="16" t="s">
        <v>292</v>
      </c>
      <c r="O199" s="0" t="str">
        <f aca="false">CONCATENATE(M199," ",N199)</f>
        <v>449 ポルチオ</v>
      </c>
    </row>
    <row collapsed="false" customFormat="false" customHeight="false" hidden="false" ht="14" outlineLevel="0" r="200">
      <c r="M200" s="16" t="n">
        <v>450</v>
      </c>
      <c r="N200" s="16" t="s">
        <v>293</v>
      </c>
      <c r="O200" s="0" t="str">
        <f aca="false">CONCATENATE(M200," ",N200)</f>
        <v>450 芸能人</v>
      </c>
    </row>
    <row collapsed="false" customFormat="false" customHeight="false" hidden="false" ht="14" outlineLevel="0" r="201">
      <c r="M201" s="16" t="n">
        <v>451</v>
      </c>
      <c r="N201" s="16" t="s">
        <v>294</v>
      </c>
      <c r="O201" s="0" t="str">
        <f aca="false">CONCATENATE(M201," ",N201)</f>
        <v>451 即ハメ</v>
      </c>
    </row>
    <row collapsed="false" customFormat="false" customHeight="false" hidden="false" ht="14" outlineLevel="0" r="202">
      <c r="M202" s="16" t="n">
        <v>452</v>
      </c>
      <c r="N202" s="16" t="s">
        <v>295</v>
      </c>
      <c r="O202" s="0" t="str">
        <f aca="false">CONCATENATE(M202," ",N202)</f>
        <v>452 エステ</v>
      </c>
    </row>
    <row collapsed="false" customFormat="false" customHeight="false" hidden="false" ht="14" outlineLevel="0" r="203">
      <c r="M203" s="16" t="n">
        <v>453</v>
      </c>
      <c r="N203" s="16" t="s">
        <v>296</v>
      </c>
      <c r="O203" s="0" t="str">
        <f aca="false">CONCATENATE(M203," ",N203)</f>
        <v>453 逆ナン</v>
      </c>
    </row>
    <row collapsed="false" customFormat="false" customHeight="false" hidden="false" ht="14" outlineLevel="0" r="204">
      <c r="M204" s="16" t="n">
        <v>454</v>
      </c>
      <c r="N204" s="16" t="s">
        <v>297</v>
      </c>
      <c r="O204" s="0" t="str">
        <f aca="false">CONCATENATE(M204," ",N204)</f>
        <v>454 泥酔</v>
      </c>
    </row>
    <row collapsed="false" customFormat="false" customHeight="false" hidden="false" ht="14" outlineLevel="0" r="205">
      <c r="M205" s="16" t="n">
        <v>455</v>
      </c>
      <c r="N205" s="16" t="s">
        <v>298</v>
      </c>
      <c r="O205" s="0" t="str">
        <f aca="false">CONCATENATE(M205," ",N205)</f>
        <v>455 イタズラ</v>
      </c>
    </row>
    <row collapsed="false" customFormat="false" customHeight="false" hidden="false" ht="14" outlineLevel="0" r="206">
      <c r="M206" s="16" t="n">
        <v>456</v>
      </c>
      <c r="N206" s="16" t="s">
        <v>299</v>
      </c>
      <c r="O206" s="0" t="str">
        <f aca="false">CONCATENATE(M206," ",N206)</f>
        <v>456 カップル</v>
      </c>
    </row>
    <row collapsed="false" customFormat="false" customHeight="false" hidden="false" ht="14" outlineLevel="0" r="207">
      <c r="M207" s="16" t="n">
        <v>457</v>
      </c>
      <c r="N207" s="16" t="s">
        <v>300</v>
      </c>
      <c r="O207" s="0" t="str">
        <f aca="false">CONCATENATE(M207," ",N207)</f>
        <v>457 マッサージ</v>
      </c>
    </row>
    <row collapsed="false" customFormat="false" customHeight="false" hidden="false" ht="14" outlineLevel="0" r="208">
      <c r="M208" s="16" t="n">
        <v>458</v>
      </c>
      <c r="N208" s="16" t="s">
        <v>301</v>
      </c>
      <c r="O208" s="0" t="str">
        <f aca="false">CONCATENATE(M208," ",N208)</f>
        <v>458 顔面騎乗</v>
      </c>
    </row>
    <row collapsed="false" customFormat="false" customHeight="false" hidden="false" ht="14" outlineLevel="0" r="209">
      <c r="M209" s="16" t="n">
        <v>459</v>
      </c>
      <c r="N209" s="16" t="s">
        <v>302</v>
      </c>
      <c r="O209" s="0" t="str">
        <f aca="false">CONCATENATE(M209," ",N209)</f>
        <v>459 イラマチオ</v>
      </c>
    </row>
    <row collapsed="false" customFormat="false" customHeight="false" hidden="false" ht="14" outlineLevel="0" r="210">
      <c r="M210" s="16" t="n">
        <v>460</v>
      </c>
      <c r="N210" s="16" t="s">
        <v>303</v>
      </c>
      <c r="O210" s="0" t="str">
        <f aca="false">CONCATENATE(M210," ",N210)</f>
        <v>460 女装</v>
      </c>
    </row>
    <row collapsed="false" customFormat="false" customHeight="false" hidden="false" ht="14" outlineLevel="0" r="211">
      <c r="M211" s="16" t="n">
        <v>461</v>
      </c>
      <c r="N211" s="16" t="s">
        <v>304</v>
      </c>
      <c r="O211" s="0" t="str">
        <f aca="false">CONCATENATE(M211," ",N211)</f>
        <v>461 ギリモザ</v>
      </c>
    </row>
    <row collapsed="false" customFormat="false" customHeight="false" hidden="false" ht="14" outlineLevel="0" r="212">
      <c r="M212" s="16" t="n">
        <v>462</v>
      </c>
      <c r="N212" s="16" t="s">
        <v>305</v>
      </c>
      <c r="O212" s="0" t="str">
        <f aca="false">CONCATENATE(M212," ",N212)</f>
        <v>462 レースクィーン</v>
      </c>
    </row>
    <row collapsed="false" customFormat="false" customHeight="false" hidden="false" ht="14" outlineLevel="0" r="213">
      <c r="M213" s="16" t="n">
        <v>463</v>
      </c>
      <c r="N213" s="16" t="s">
        <v>306</v>
      </c>
      <c r="O213" s="0" t="str">
        <f aca="false">CONCATENATE(M213," ",N213)</f>
        <v>463 PCゲーム</v>
      </c>
    </row>
    <row collapsed="false" customFormat="false" customHeight="false" hidden="false" ht="14" outlineLevel="0" r="214">
      <c r="M214" s="16" t="n">
        <v>464</v>
      </c>
      <c r="N214" s="16" t="s">
        <v>307</v>
      </c>
      <c r="O214" s="0" t="str">
        <f aca="false">CONCATENATE(M214," ",N214)</f>
        <v>464 ゲロ</v>
      </c>
    </row>
    <row collapsed="false" customFormat="false" customHeight="false" hidden="false" ht="14" outlineLevel="0" r="215">
      <c r="M215" s="16" t="n">
        <v>465</v>
      </c>
      <c r="N215" s="16" t="s">
        <v>308</v>
      </c>
      <c r="O215" s="0" t="str">
        <f aca="false">CONCATENATE(M215," ",N215)</f>
        <v>465 超乳</v>
      </c>
    </row>
    <row collapsed="false" customFormat="false" customHeight="false" hidden="false" ht="14" outlineLevel="0" r="216">
      <c r="M216" s="16" t="n">
        <v>466</v>
      </c>
      <c r="N216" s="16" t="s">
        <v>309</v>
      </c>
      <c r="O216" s="0" t="str">
        <f aca="false">CONCATENATE(M216," ",N216)</f>
        <v>466 淫語</v>
      </c>
    </row>
    <row collapsed="false" customFormat="false" customHeight="false" hidden="false" ht="14" outlineLevel="0" r="217">
      <c r="M217" s="16" t="n">
        <v>467</v>
      </c>
      <c r="N217" s="16" t="s">
        <v>310</v>
      </c>
      <c r="O217" s="0" t="str">
        <f aca="false">CONCATENATE(M217," ",N217)</f>
        <v>467 アニメ</v>
      </c>
    </row>
    <row collapsed="false" customFormat="false" customHeight="false" hidden="false" ht="14" outlineLevel="0" r="218">
      <c r="M218" s="16" t="n">
        <v>469</v>
      </c>
      <c r="N218" s="16" t="s">
        <v>311</v>
      </c>
      <c r="O218" s="0" t="str">
        <f aca="false">CONCATENATE(M218," ",N218)</f>
        <v>469 拷問</v>
      </c>
    </row>
    <row collapsed="false" customFormat="false" customHeight="false" hidden="false" ht="14" outlineLevel="0" r="219">
      <c r="M219" s="0" t="n">
        <v>470</v>
      </c>
      <c r="N219" s="0" t="s">
        <v>312</v>
      </c>
      <c r="O219" s="0" t="str">
        <f aca="false">CONCATENATE(M219," ",N219)</f>
        <v>470 ドラマCD</v>
      </c>
    </row>
    <row collapsed="false" customFormat="false" customHeight="false" hidden="false" ht="14" outlineLevel="0" r="220">
      <c r="M220" s="0" t="n">
        <v>471</v>
      </c>
      <c r="N220" s="0" t="s">
        <v>313</v>
      </c>
      <c r="O220" s="0" t="str">
        <f aca="false">CONCATENATE(M220," ",N220)</f>
        <v>471 ゲーム</v>
      </c>
    </row>
    <row collapsed="false" customFormat="false" customHeight="false" hidden="false" ht="14" outlineLevel="0" r="221">
      <c r="M221" s="0" t="n">
        <v>472</v>
      </c>
      <c r="N221" s="0" t="s">
        <v>314</v>
      </c>
      <c r="O221" s="0" t="str">
        <f aca="false">CONCATENATE(M221," ",N221)</f>
        <v>472 原作コラボ</v>
      </c>
    </row>
    <row collapsed="false" customFormat="false" customHeight="false" hidden="false" ht="14" outlineLevel="0" r="222">
      <c r="M222" s="0" t="n">
        <v>473</v>
      </c>
      <c r="N222" s="0" t="s">
        <v>315</v>
      </c>
      <c r="O222" s="0" t="str">
        <f aca="false">CONCATENATE(M222," ",N222)</f>
        <v>473 ファン感謝・訪問</v>
      </c>
    </row>
    <row collapsed="false" customFormat="false" customHeight="false" hidden="false" ht="14" outlineLevel="0" r="223">
      <c r="M223" s="0" t="n">
        <v>474</v>
      </c>
      <c r="N223" s="0" t="s">
        <v>316</v>
      </c>
      <c r="O223" s="0" t="str">
        <f aca="false">CONCATENATE(M223," ",N223)</f>
        <v>474 女優ベスト・総集編</v>
      </c>
    </row>
    <row collapsed="false" customFormat="false" customHeight="false" hidden="false" ht="14" outlineLevel="0" r="224">
      <c r="M224" s="0" t="n">
        <v>475</v>
      </c>
      <c r="N224" s="0" t="s">
        <v>317</v>
      </c>
      <c r="O224" s="0" t="str">
        <f aca="false">CONCATENATE(M224," ",N224)</f>
        <v>475 16時間以上作品</v>
      </c>
    </row>
    <row collapsed="false" customFormat="false" customHeight="false" hidden="false" ht="14" outlineLevel="0" r="225">
      <c r="M225" s="0" t="n">
        <v>476</v>
      </c>
      <c r="N225" s="0" t="s">
        <v>318</v>
      </c>
      <c r="O225" s="0" t="str">
        <f aca="false">CONCATENATE(M225," ",N225)</f>
        <v>476 ハーレム</v>
      </c>
    </row>
    <row collapsed="false" customFormat="false" customHeight="false" hidden="false" ht="14" outlineLevel="0" r="226">
      <c r="M226" s="0" t="n">
        <v>477</v>
      </c>
      <c r="N226" s="0" t="s">
        <v>319</v>
      </c>
      <c r="O226" s="0" t="str">
        <f aca="false">CONCATENATE(M226," ",N226)</f>
        <v>477 早漏</v>
      </c>
    </row>
    <row collapsed="false" customFormat="false" customHeight="false" hidden="false" ht="14" outlineLevel="0" r="227">
      <c r="M227" s="0" t="n">
        <v>478</v>
      </c>
      <c r="N227" s="0" t="s">
        <v>320</v>
      </c>
      <c r="O227" s="0" t="str">
        <f aca="false">CONCATENATE(M227," ",N227)</f>
        <v>478 デカチン・巨根</v>
      </c>
    </row>
    <row collapsed="false" customFormat="false" customHeight="false" hidden="false" ht="14" outlineLevel="0" r="228">
      <c r="M228" s="0" t="n">
        <v>479</v>
      </c>
      <c r="N228" s="0" t="s">
        <v>321</v>
      </c>
      <c r="O228" s="0" t="str">
        <f aca="false">CONCATENATE(M228," ",N228)</f>
        <v>479 温泉</v>
      </c>
    </row>
    <row collapsed="false" customFormat="false" customHeight="false" hidden="false" ht="14" outlineLevel="0" r="229">
      <c r="M229" s="0" t="n">
        <v>480</v>
      </c>
      <c r="N229" s="0" t="s">
        <v>322</v>
      </c>
      <c r="O229" s="0" t="str">
        <f aca="false">CONCATENATE(M229," ",N229)</f>
        <v>480 M男</v>
      </c>
    </row>
    <row collapsed="false" customFormat="false" customHeight="false" hidden="false" ht="14" outlineLevel="0" r="230">
      <c r="M230" s="0" t="n">
        <v>481</v>
      </c>
      <c r="N230" s="0" t="s">
        <v>323</v>
      </c>
      <c r="O230" s="0" t="str">
        <f aca="false">CONCATENATE(M230," ",N230)</f>
        <v>481 汗だく</v>
      </c>
    </row>
    <row collapsed="false" customFormat="false" customHeight="false" hidden="false" ht="14" outlineLevel="0" r="231">
      <c r="M231" s="0" t="n">
        <v>482</v>
      </c>
      <c r="N231" s="0" t="s">
        <v>324</v>
      </c>
      <c r="O231" s="0" t="str">
        <f aca="false">CONCATENATE(M231," ",N231)</f>
        <v>482 アナルセックス</v>
      </c>
    </row>
    <row collapsed="false" customFormat="false" customHeight="false" hidden="false" ht="14" outlineLevel="0" r="232">
      <c r="M232" s="0" t="n">
        <v>483</v>
      </c>
      <c r="N232" s="0" t="s">
        <v>325</v>
      </c>
      <c r="O232" s="0" t="str">
        <f aca="false">CONCATENATE(M232," ",N232)</f>
        <v>483 日焼け</v>
      </c>
    </row>
    <row collapsed="false" customFormat="false" customHeight="false" hidden="false" ht="14" outlineLevel="0" r="233">
      <c r="M233" s="0" t="n">
        <v>484</v>
      </c>
      <c r="N233" s="0" t="s">
        <v>326</v>
      </c>
      <c r="O233" s="0" t="str">
        <f aca="false">CONCATENATE(M233," ",N233)</f>
        <v>484 巨尻</v>
      </c>
    </row>
    <row collapsed="false" customFormat="false" customHeight="false" hidden="false" ht="14" outlineLevel="0" r="234">
      <c r="M234" s="0" t="n">
        <v>5001</v>
      </c>
      <c r="N234" s="0" t="s">
        <v>327</v>
      </c>
      <c r="O234" s="0" t="str">
        <f aca="false">CONCATENATE(M234," ",N234)</f>
        <v>5001 ドキュメント</v>
      </c>
    </row>
    <row collapsed="false" customFormat="false" customHeight="false" hidden="false" ht="14" outlineLevel="0" r="235">
      <c r="M235" s="0" t="n">
        <v>5004</v>
      </c>
      <c r="N235" s="0" t="s">
        <v>328</v>
      </c>
      <c r="O235" s="0" t="str">
        <f aca="false">CONCATENATE(M235," ",N235)</f>
        <v>5004 パイパン</v>
      </c>
    </row>
    <row collapsed="false" customFormat="false" customHeight="false" hidden="false" ht="14" outlineLevel="0" r="236">
      <c r="M236" s="0" t="n">
        <v>5005</v>
      </c>
      <c r="N236" s="0" t="s">
        <v>329</v>
      </c>
      <c r="O236" s="0" t="str">
        <f aca="false">CONCATENATE(M236," ",N236)</f>
        <v>5005 ノーモザイク</v>
      </c>
    </row>
    <row collapsed="false" customFormat="false" customHeight="false" hidden="false" ht="14" outlineLevel="0" r="237">
      <c r="M237" s="0" t="n">
        <v>5007</v>
      </c>
      <c r="N237" s="0" t="s">
        <v>330</v>
      </c>
      <c r="O237" s="0" t="str">
        <f aca="false">CONCATENATE(M237," ",N237)</f>
        <v>5007 極モザ</v>
      </c>
    </row>
    <row collapsed="false" customFormat="false" customHeight="false" hidden="false" ht="14" outlineLevel="0" r="238">
      <c r="M238" s="0" t="n">
        <v>5008</v>
      </c>
      <c r="N238" s="0" t="s">
        <v>98</v>
      </c>
      <c r="O238" s="0" t="str">
        <f aca="false">CONCATENATE(M238," ",N238)</f>
        <v>5008 企画</v>
      </c>
    </row>
    <row collapsed="false" customFormat="false" customHeight="false" hidden="false" ht="14" outlineLevel="0" r="239">
      <c r="M239" s="0" t="n">
        <v>5009</v>
      </c>
      <c r="N239" s="0" t="s">
        <v>331</v>
      </c>
      <c r="O239" s="0" t="str">
        <f aca="false">CONCATENATE(M239," ",N239)</f>
        <v>5009 ベスト、総集編</v>
      </c>
    </row>
    <row collapsed="false" customFormat="false" customHeight="false" hidden="false" ht="14" outlineLevel="0" r="240">
      <c r="M240" s="0" t="n">
        <v>5011</v>
      </c>
      <c r="N240" s="0" t="s">
        <v>332</v>
      </c>
      <c r="O240" s="0" t="str">
        <f aca="false">CONCATENATE(M240," ",N240)</f>
        <v>5011 ナンパ</v>
      </c>
    </row>
    <row collapsed="false" customFormat="false" customHeight="false" hidden="false" ht="14" outlineLevel="0" r="241">
      <c r="M241" s="0" t="n">
        <v>5013</v>
      </c>
      <c r="N241" s="0" t="s">
        <v>333</v>
      </c>
      <c r="O241" s="0" t="str">
        <f aca="false">CONCATENATE(M241," ",N241)</f>
        <v>5013 くすぐり</v>
      </c>
    </row>
    <row collapsed="false" customFormat="false" customHeight="false" hidden="false" ht="14" outlineLevel="0" r="242">
      <c r="M242" s="0" t="n">
        <v>5014</v>
      </c>
      <c r="N242" s="0" t="s">
        <v>334</v>
      </c>
      <c r="O242" s="0" t="str">
        <f aca="false">CONCATENATE(M242," ",N242)</f>
        <v>5014 ショタ</v>
      </c>
    </row>
    <row collapsed="false" customFormat="false" customHeight="false" hidden="false" ht="14" outlineLevel="0" r="243">
      <c r="M243" s="0" t="n">
        <v>5015</v>
      </c>
      <c r="N243" s="0" t="s">
        <v>335</v>
      </c>
      <c r="O243" s="0" t="str">
        <f aca="false">CONCATENATE(M243," ",N243)</f>
        <v>5015 貧乳・微乳</v>
      </c>
    </row>
    <row collapsed="false" customFormat="false" customHeight="false" hidden="false" ht="14" outlineLevel="0" r="244">
      <c r="M244" s="0" t="n">
        <v>5016</v>
      </c>
      <c r="N244" s="0" t="s">
        <v>336</v>
      </c>
      <c r="O244" s="0" t="str">
        <f aca="false">CONCATENATE(M244," ",N244)</f>
        <v>5016 イメージビデオ</v>
      </c>
    </row>
    <row collapsed="false" customFormat="false" customHeight="false" hidden="false" ht="14" outlineLevel="0" r="245">
      <c r="M245" s="0" t="n">
        <v>5017</v>
      </c>
      <c r="N245" s="0" t="s">
        <v>337</v>
      </c>
      <c r="O245" s="0" t="str">
        <f aca="false">CONCATENATE(M245," ",N245)</f>
        <v>5017 アクション・格闘</v>
      </c>
    </row>
    <row collapsed="false" customFormat="false" customHeight="false" hidden="false" ht="14" outlineLevel="0" r="246">
      <c r="M246" s="0" t="n">
        <v>5018</v>
      </c>
      <c r="N246" s="0" t="s">
        <v>338</v>
      </c>
      <c r="O246" s="0" t="str">
        <f aca="false">CONCATENATE(M246," ",N246)</f>
        <v>5018 看護婦・ナース</v>
      </c>
    </row>
    <row collapsed="false" customFormat="false" customHeight="false" hidden="false" ht="14" outlineLevel="0" r="247">
      <c r="M247" s="0" t="n">
        <v>5019</v>
      </c>
      <c r="N247" s="0" t="s">
        <v>339</v>
      </c>
      <c r="O247" s="0" t="str">
        <f aca="false">CONCATENATE(M247," ",N247)</f>
        <v>5019 ミニ系・小柄</v>
      </c>
    </row>
    <row collapsed="false" customFormat="false" customHeight="false" hidden="false" ht="14" outlineLevel="0" r="248">
      <c r="M248" s="0" t="n">
        <v>5020</v>
      </c>
      <c r="N248" s="0" t="s">
        <v>340</v>
      </c>
      <c r="O248" s="0" t="str">
        <f aca="false">CONCATENATE(M248," ",N248)</f>
        <v>5020 体操着・ブルマ</v>
      </c>
    </row>
    <row collapsed="false" customFormat="false" customHeight="false" hidden="false" ht="14" outlineLevel="0" r="249">
      <c r="M249" s="0" t="n">
        <v>5021</v>
      </c>
      <c r="N249" s="0" t="s">
        <v>341</v>
      </c>
      <c r="O249" s="0" t="str">
        <f aca="false">CONCATENATE(M249," ",N249)</f>
        <v>5021 ドキュメンタリー</v>
      </c>
    </row>
    <row collapsed="false" customFormat="false" customHeight="false" hidden="false" ht="14" outlineLevel="0" r="250">
      <c r="M250" s="0" t="n">
        <v>5022</v>
      </c>
      <c r="N250" s="0" t="s">
        <v>342</v>
      </c>
      <c r="O250" s="0" t="str">
        <f aca="false">CONCATENATE(M250," ",N250)</f>
        <v>5022 競泳・スクール水着</v>
      </c>
    </row>
    <row collapsed="false" customFormat="false" customHeight="false" hidden="false" ht="14" outlineLevel="0" r="251">
      <c r="M251" s="0" t="n">
        <v>5023</v>
      </c>
      <c r="N251" s="0" t="s">
        <v>343</v>
      </c>
      <c r="O251" s="0" t="str">
        <f aca="false">CONCATENATE(M251," ",N251)</f>
        <v>5023 姉・妹</v>
      </c>
    </row>
    <row collapsed="false" customFormat="false" customHeight="false" hidden="false" ht="14" outlineLevel="0" r="252">
      <c r="M252" s="0" t="n">
        <v>5024</v>
      </c>
      <c r="N252" s="0" t="s">
        <v>344</v>
      </c>
      <c r="O252" s="0" t="str">
        <f aca="false">CONCATENATE(M252," ",N252)</f>
        <v>5024 ゲイ・ホモ</v>
      </c>
    </row>
    <row collapsed="false" customFormat="false" customHeight="false" hidden="false" ht="14" outlineLevel="0" r="253">
      <c r="M253" s="0" t="n">
        <v>5025</v>
      </c>
      <c r="N253" s="0" t="s">
        <v>345</v>
      </c>
      <c r="O253" s="0" t="str">
        <f aca="false">CONCATENATE(M253," ",N253)</f>
        <v>5025 縛り・緊縛</v>
      </c>
    </row>
    <row collapsed="false" customFormat="false" customHeight="false" hidden="false" ht="14" outlineLevel="0" r="254">
      <c r="M254" s="0" t="n">
        <v>5026</v>
      </c>
      <c r="N254" s="0" t="s">
        <v>346</v>
      </c>
      <c r="O254" s="0" t="str">
        <f aca="false">CONCATENATE(M254," ",N254)</f>
        <v>5026 女装・男の娘</v>
      </c>
    </row>
    <row collapsed="false" customFormat="false" customHeight="false" hidden="false" ht="14" outlineLevel="0" r="255">
      <c r="M255" s="0" t="n">
        <v>5027</v>
      </c>
      <c r="N255" s="0" t="s">
        <v>347</v>
      </c>
      <c r="O255" s="0" t="str">
        <f aca="false">CONCATENATE(M255," ",N255)</f>
        <v>5027 洋ピン・海外輸入</v>
      </c>
    </row>
    <row collapsed="false" customFormat="false" customHeight="false" hidden="false" ht="14" outlineLevel="0" r="256">
      <c r="M256" s="0" t="n">
        <v>5028</v>
      </c>
      <c r="N256" s="0" t="s">
        <v>348</v>
      </c>
      <c r="O256" s="0" t="str">
        <f aca="false">CONCATENATE(M256," ",N256)</f>
        <v>5028 アイドル・芸能人</v>
      </c>
    </row>
    <row collapsed="false" customFormat="false" customHeight="false" hidden="false" ht="14" outlineLevel="0" r="257">
      <c r="M257" s="0" t="n">
        <v>5029</v>
      </c>
      <c r="N257" s="0" t="s">
        <v>349</v>
      </c>
      <c r="O257" s="0" t="str">
        <f aca="false">CONCATENATE(M257," ",N257)</f>
        <v>5029 お嬢様・令嬢</v>
      </c>
    </row>
    <row collapsed="false" customFormat="false" customHeight="false" hidden="false" ht="14" outlineLevel="0" r="258">
      <c r="M258" s="0" t="n">
        <v>5030</v>
      </c>
      <c r="N258" s="0" t="s">
        <v>350</v>
      </c>
      <c r="O258" s="0" t="str">
        <f aca="false">CONCATENATE(M258," ",N258)</f>
        <v>5030 キャバ嬢・風俗嬢</v>
      </c>
    </row>
    <row collapsed="false" customFormat="false" customHeight="false" hidden="false" ht="14" outlineLevel="0" r="259">
      <c r="M259" s="0" t="n">
        <v>5031</v>
      </c>
      <c r="N259" s="0" t="s">
        <v>351</v>
      </c>
      <c r="O259" s="0" t="str">
        <f aca="false">CONCATENATE(M259," ",N259)</f>
        <v>5031 調教・奴隷</v>
      </c>
    </row>
    <row collapsed="false" customFormat="false" customHeight="false" hidden="false" ht="14" outlineLevel="0" r="260">
      <c r="M260" s="0" t="n">
        <v>5032</v>
      </c>
      <c r="N260" s="0" t="s">
        <v>352</v>
      </c>
      <c r="O260" s="0" t="str">
        <f aca="false">CONCATENATE(M260," ",N260)</f>
        <v>5032 和服・浴衣</v>
      </c>
    </row>
    <row collapsed="false" customFormat="false" customHeight="false" hidden="false" ht="14" outlineLevel="0" r="261">
      <c r="M261" s="0" t="n">
        <v>5033</v>
      </c>
      <c r="N261" s="0" t="s">
        <v>353</v>
      </c>
      <c r="O261" s="0" t="str">
        <f aca="false">CONCATENATE(M261," ",N261)</f>
        <v>5033 レイプ・強姦</v>
      </c>
    </row>
    <row collapsed="false" customFormat="false" customHeight="false" hidden="false" ht="14" outlineLevel="0" r="262">
      <c r="M262" s="0" t="n">
        <v>5034</v>
      </c>
      <c r="N262" s="0" t="s">
        <v>354</v>
      </c>
      <c r="O262" s="0" t="str">
        <f aca="false">CONCATENATE(M262," ",N262)</f>
        <v>5034 野外・露出</v>
      </c>
    </row>
    <row collapsed="false" customFormat="false" customHeight="false" hidden="false" ht="14" outlineLevel="0" r="263">
      <c r="M263" s="0" t="n">
        <v>5035</v>
      </c>
      <c r="N263" s="0" t="s">
        <v>355</v>
      </c>
      <c r="O263" s="0" t="str">
        <f aca="false">CONCATENATE(M263," ",N263)</f>
        <v>5035 盗撮・のぞき</v>
      </c>
    </row>
    <row collapsed="false" customFormat="false" customHeight="false" hidden="false" ht="14" outlineLevel="0" r="264">
      <c r="M264" s="0" t="n">
        <v>5036</v>
      </c>
      <c r="N264" s="0" t="s">
        <v>356</v>
      </c>
      <c r="O264" s="0" t="str">
        <f aca="false">CONCATENATE(M264," ",N264)</f>
        <v>5036 ネコミミ・獣系</v>
      </c>
    </row>
    <row collapsed="false" customFormat="false" customHeight="false" hidden="false" ht="14" outlineLevel="0" r="265">
      <c r="M265" s="0" t="n">
        <v>5037</v>
      </c>
      <c r="N265" s="0" t="s">
        <v>357</v>
      </c>
      <c r="O265" s="0" t="str">
        <f aca="false">CONCATENATE(M265," ",N265)</f>
        <v>5037 女捜査官</v>
      </c>
    </row>
    <row collapsed="false" customFormat="false" customHeight="false" hidden="false" ht="14" outlineLevel="0" r="266">
      <c r="M266" s="0" t="n">
        <v>5038</v>
      </c>
      <c r="N266" s="0" t="s">
        <v>358</v>
      </c>
      <c r="O266" s="0" t="str">
        <f aca="false">CONCATENATE(M266," ",N266)</f>
        <v>5038 鬼畜</v>
      </c>
    </row>
    <row collapsed="false" customFormat="false" customHeight="false" hidden="false" ht="14" outlineLevel="0" r="267">
      <c r="M267" s="0" t="n">
        <v>5039</v>
      </c>
      <c r="N267" s="0" t="s">
        <v>359</v>
      </c>
      <c r="O267" s="0" t="str">
        <f aca="false">CONCATENATE(M267," ",N267)</f>
        <v>5039 クスコ</v>
      </c>
    </row>
    <row collapsed="false" customFormat="false" customHeight="false" hidden="false" ht="14" outlineLevel="0" r="268">
      <c r="M268" s="0" t="n">
        <v>5040</v>
      </c>
      <c r="N268" s="0" t="s">
        <v>360</v>
      </c>
      <c r="O268" s="0" t="str">
        <f aca="false">CONCATENATE(M268," ",N268)</f>
        <v>5040 SF</v>
      </c>
    </row>
    <row collapsed="false" customFormat="false" customHeight="false" hidden="false" ht="14" outlineLevel="0" r="269">
      <c r="M269" s="0" t="n">
        <v>5041</v>
      </c>
      <c r="N269" s="0" t="s">
        <v>361</v>
      </c>
      <c r="O269" s="0" t="str">
        <f aca="false">CONCATENATE(M269," ",N269)</f>
        <v>5041 クラシック</v>
      </c>
    </row>
    <row collapsed="false" customFormat="false" customHeight="false" hidden="false" ht="14" outlineLevel="0" r="270">
      <c r="M270" s="0" t="n">
        <v>5042</v>
      </c>
      <c r="N270" s="0" t="s">
        <v>362</v>
      </c>
      <c r="O270" s="0" t="str">
        <f aca="false">CONCATENATE(M270," ",N270)</f>
        <v>5042 スポーツ</v>
      </c>
    </row>
    <row collapsed="false" customFormat="false" customHeight="false" hidden="false" ht="14" outlineLevel="0" r="271">
      <c r="M271" s="0" t="n">
        <v>5043</v>
      </c>
      <c r="N271" s="0" t="s">
        <v>363</v>
      </c>
      <c r="O271" s="0" t="str">
        <f aca="false">CONCATENATE(M271," ",N271)</f>
        <v>5043 セクシー</v>
      </c>
    </row>
    <row collapsed="false" customFormat="false" customHeight="false" hidden="false" ht="14" outlineLevel="0" r="272">
      <c r="M272" s="0" t="n">
        <v>5044</v>
      </c>
      <c r="N272" s="0" t="s">
        <v>364</v>
      </c>
      <c r="O272" s="0" t="str">
        <f aca="false">CONCATENATE(M272," ",N272)</f>
        <v>5044 着エロ</v>
      </c>
    </row>
    <row collapsed="false" customFormat="false" customHeight="false" hidden="false" ht="14" outlineLevel="0" r="273">
      <c r="M273" s="0" t="n">
        <v>5045</v>
      </c>
      <c r="N273" s="0" t="s">
        <v>365</v>
      </c>
      <c r="O273" s="0" t="str">
        <f aca="false">CONCATENATE(M273," ",N273)</f>
        <v>5045 Vシネマ</v>
      </c>
    </row>
    <row collapsed="false" customFormat="false" customHeight="false" hidden="false" ht="14" outlineLevel="0" r="274">
      <c r="M274" s="0" t="n">
        <v>5046</v>
      </c>
      <c r="N274" s="0" t="s">
        <v>366</v>
      </c>
      <c r="O274" s="0" t="str">
        <f aca="false">CONCATENATE(M274," ",N274)</f>
        <v>5046 ホラー</v>
      </c>
    </row>
    <row collapsed="false" customFormat="false" customHeight="false" hidden="false" ht="14" outlineLevel="0" r="275">
      <c r="M275" s="0" t="n">
        <v>5047</v>
      </c>
      <c r="N275" s="0" t="s">
        <v>367</v>
      </c>
      <c r="O275" s="0" t="str">
        <f aca="false">CONCATENATE(M275," ",N275)</f>
        <v>5047 残虐表現</v>
      </c>
    </row>
    <row collapsed="false" customFormat="false" customHeight="false" hidden="false" ht="14" outlineLevel="0" r="276">
      <c r="M276" s="0" t="n">
        <v>5048</v>
      </c>
      <c r="N276" s="0" t="s">
        <v>368</v>
      </c>
      <c r="O276" s="0" t="str">
        <f aca="false">CONCATENATE(M276," ",N276)</f>
        <v>5048 恋愛</v>
      </c>
    </row>
    <row collapsed="false" customFormat="false" customHeight="false" hidden="false" ht="14" outlineLevel="0" r="277">
      <c r="M277" s="0" t="n">
        <v>5049</v>
      </c>
      <c r="N277" s="0" t="s">
        <v>369</v>
      </c>
      <c r="O277" s="0" t="str">
        <f aca="false">CONCATENATE(M277," ",N277)</f>
        <v>5049 女性向け</v>
      </c>
    </row>
    <row collapsed="false" customFormat="false" customHeight="false" hidden="false" ht="14" outlineLevel="0" r="278">
      <c r="M278" s="0" t="n">
        <v>5050</v>
      </c>
      <c r="N278" s="0" t="s">
        <v>370</v>
      </c>
      <c r="O278" s="0" t="str">
        <f aca="false">CONCATENATE(M278," ",N278)</f>
        <v>5050 How To</v>
      </c>
    </row>
    <row collapsed="false" customFormat="false" customHeight="false" hidden="false" ht="14" outlineLevel="0" r="279">
      <c r="M279" s="0" t="n">
        <v>5051</v>
      </c>
      <c r="N279" s="0" t="s">
        <v>371</v>
      </c>
      <c r="O279" s="0" t="str">
        <f aca="false">CONCATENATE(M279," ",N279)</f>
        <v>5051 復刻</v>
      </c>
    </row>
    <row collapsed="false" customFormat="false" customHeight="false" hidden="false" ht="14" outlineLevel="0" r="280">
      <c r="M280" s="0" t="n">
        <v>5052</v>
      </c>
      <c r="N280" s="0" t="s">
        <v>372</v>
      </c>
      <c r="O280" s="0" t="str">
        <f aca="false">CONCATENATE(M280," ",N280)</f>
        <v>5052 4時間以上作品</v>
      </c>
    </row>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2:AW1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P14" activeCellId="0" pane="topLeft" sqref="P14"/>
    </sheetView>
  </sheetViews>
  <cols>
    <col collapsed="false" hidden="false" max="1" min="1" style="0" width="8.65098039215686"/>
    <col collapsed="false" hidden="false" max="2" min="2" style="0" width="16.9372549019608"/>
    <col collapsed="false" hidden="false" max="12" min="3" style="0" width="8.65098039215686"/>
    <col collapsed="false" hidden="false" max="13" min="13" style="0" width="15.678431372549"/>
    <col collapsed="false" hidden="false" max="19" min="14" style="0" width="8.65098039215686"/>
    <col collapsed="false" hidden="false" max="20" min="20" style="0" width="10.7960784313725"/>
    <col collapsed="false" hidden="false" max="1025" min="21" style="0" width="8.65098039215686"/>
  </cols>
  <sheetData>
    <row collapsed="false" customFormat="false" customHeight="false" hidden="false" ht="14" outlineLevel="0" r="2">
      <c r="A2" s="0" t="s">
        <v>373</v>
      </c>
    </row>
    <row collapsed="false" customFormat="true" customHeight="true" hidden="false" ht="15" outlineLevel="0" r="4" s="32">
      <c r="A4" s="17" t="s">
        <v>374</v>
      </c>
      <c r="B4" s="18" t="inlineStr">
        <f aca="false">Sheet1!D4</f>
        <is>
          <t/>
        </is>
      </c>
      <c r="C4" s="17" t="s">
        <v>375</v>
      </c>
      <c r="D4" s="19" t="str">
        <f aca="false">Sheet1!B29</f>
        <v>素人onlyプラム</v>
      </c>
      <c r="E4" s="17" t="s">
        <v>376</v>
      </c>
      <c r="F4" s="20" t="n">
        <f aca="false">Sheet1!B9</f>
        <v>3980</v>
      </c>
      <c r="G4" s="17" t="s">
        <v>377</v>
      </c>
      <c r="H4" s="20" t="n">
        <f aca="false">Sheet1!B10</f>
        <v>1990</v>
      </c>
      <c r="I4" s="17" t="s">
        <v>378</v>
      </c>
      <c r="J4" s="19" t="n">
        <f aca="false">Sheet1!B36</f>
        <v>0</v>
      </c>
      <c r="K4" s="21" t="e">
        <f aca="false">LEFT(J4,FIND(" ",J4)-1)</f>
        <v>#VALUE!</v>
      </c>
      <c r="L4" s="17" t="s">
        <v>379</v>
      </c>
      <c r="M4" s="19" t="e">
        <f aca="false">jis(N4)</f>
        <v>#NAME?</v>
      </c>
      <c r="N4" s="19" t="str">
        <f aca="false">Sheet1!B6</f>
        <v>KM-025</v>
      </c>
      <c r="O4" s="17" t="s">
        <v>380</v>
      </c>
      <c r="P4" s="22" t="str">
        <f aca="false">Sheet1!B30</f>
        <v>素人気狂いマ◎コ生中出し 25 つばさ 22歳　専門学生</v>
      </c>
      <c r="Q4" s="17" t="s">
        <v>381</v>
      </c>
      <c r="R4" s="19" t="str">
        <f aca="false">Sheet1!B32</f>
        <v>なし</v>
      </c>
      <c r="S4" s="17" t="s">
        <v>382</v>
      </c>
      <c r="T4" s="19" t="n">
        <f aca="false">Sheet1!B26</f>
        <v>0</v>
      </c>
      <c r="U4" s="23" t="s">
        <v>383</v>
      </c>
      <c r="V4" s="19" t="n">
        <f aca="false">Sheet1!D19</f>
        <v>0</v>
      </c>
      <c r="W4" s="17" t="s">
        <v>384</v>
      </c>
      <c r="X4" s="19" t="n">
        <f aca="false">Sheet1!B24</f>
        <v>0</v>
      </c>
      <c r="Y4" s="17" t="s">
        <v>385</v>
      </c>
      <c r="Z4" s="19" t="n">
        <f aca="false">Sheet1!D24</f>
        <v>0</v>
      </c>
      <c r="AA4" s="17" t="s">
        <v>386</v>
      </c>
      <c r="AB4" s="19" t="s">
        <v>387</v>
      </c>
      <c r="AC4" s="17" t="s">
        <v>388</v>
      </c>
      <c r="AD4" s="19" t="n">
        <f aca="false">Sheet1!B22</f>
        <v>0</v>
      </c>
      <c r="AE4" s="17" t="s">
        <v>389</v>
      </c>
      <c r="AF4" s="24" t="n">
        <f aca="false">Sheet1!B23</f>
        <v>0</v>
      </c>
      <c r="AG4" s="17" t="s">
        <v>390</v>
      </c>
      <c r="AH4" s="25" t="n">
        <f aca="false">Sheet1!D18</f>
        <v>0</v>
      </c>
      <c r="AI4" s="17" t="s">
        <v>391</v>
      </c>
      <c r="AJ4" s="25" t="n">
        <f aca="false">Sheet1!B18</f>
        <v>0</v>
      </c>
      <c r="AK4" s="26" t="n">
        <f aca="false">Sheet1!B7</f>
        <v>4560325067196</v>
      </c>
      <c r="AL4" s="27" t="n">
        <f aca="false">Sheet1!D17</f>
        <v>0</v>
      </c>
      <c r="AM4" s="28"/>
      <c r="AN4" s="28"/>
      <c r="AO4" s="28"/>
      <c r="AP4" s="29"/>
      <c r="AQ4" s="30" t="n">
        <f aca="false">Sheet1!B40</f>
        <v>0</v>
      </c>
      <c r="AR4" s="30" t="str">
        <f aca="false">Sheet1!B36&amp;"/"&amp;Sheet1!C36&amp;"/"&amp;Sheet1!D36&amp;"/"&amp;Sheet1!B37&amp;"/"&amp;Sheet1!C36</f>
        <v>////</v>
      </c>
      <c r="AS4" s="31" t="str">
        <f aca="false">Sheet1!D35</f>
        <v>有川</v>
      </c>
      <c r="AT4" s="31" t="str">
        <f aca="false">Sheet1!B21</f>
        <v>030047-390025</v>
      </c>
      <c r="AU4" s="31" t="n">
        <f aca="false">Sheet1!B20</f>
        <v>0</v>
      </c>
      <c r="AW4" s="32" t="s">
        <v>392</v>
      </c>
    </row>
    <row collapsed="false" customFormat="false" customHeight="false" hidden="false" ht="14" outlineLevel="0" r="12">
      <c r="A12" s="0" t="s">
        <v>393</v>
      </c>
    </row>
    <row collapsed="false" customFormat="true" customHeight="false" hidden="false" ht="35.5" outlineLevel="0" r="13" s="43">
      <c r="A13" s="33" t="s">
        <v>8</v>
      </c>
      <c r="B13" s="34" t="s">
        <v>394</v>
      </c>
      <c r="C13" s="35" t="s">
        <v>43</v>
      </c>
      <c r="D13" s="36" t="s">
        <v>395</v>
      </c>
      <c r="E13" s="37" t="s">
        <v>396</v>
      </c>
      <c r="F13" s="37" t="s">
        <v>397</v>
      </c>
      <c r="G13" s="38" t="s">
        <v>398</v>
      </c>
      <c r="H13" s="35" t="s">
        <v>32</v>
      </c>
      <c r="I13" s="35" t="s">
        <v>399</v>
      </c>
      <c r="J13" s="39" t="s">
        <v>400</v>
      </c>
      <c r="K13" s="33" t="s">
        <v>36</v>
      </c>
      <c r="L13" s="33" t="s">
        <v>35</v>
      </c>
      <c r="M13" s="40" t="s">
        <v>4</v>
      </c>
      <c r="N13" s="41" t="s">
        <v>401</v>
      </c>
      <c r="O13" s="41" t="s">
        <v>402</v>
      </c>
      <c r="P13" s="42" t="s">
        <v>403</v>
      </c>
      <c r="Q13" s="42" t="s">
        <v>404</v>
      </c>
      <c r="R13" s="42" t="s">
        <v>53</v>
      </c>
      <c r="S13" s="35" t="s">
        <v>405</v>
      </c>
      <c r="T13" s="35" t="s">
        <v>406</v>
      </c>
      <c r="U13" s="35" t="s">
        <v>51</v>
      </c>
      <c r="Z13" s="44"/>
      <c r="AA13" s="44"/>
      <c r="AB13" s="44"/>
      <c r="AC13" s="44"/>
      <c r="AD13" s="44"/>
      <c r="AE13" s="44"/>
    </row>
    <row collapsed="false" customFormat="true" customHeight="false" hidden="false" ht="55.25" outlineLevel="0" r="14" s="58">
      <c r="A14" s="45" t="str">
        <f aca="false">Sheet1!B6</f>
        <v>KM-025</v>
      </c>
      <c r="B14" s="46" t="n">
        <f aca="false">Sheet1!B7</f>
        <v>4560325067196</v>
      </c>
      <c r="C14" s="47" t="str">
        <f aca="false">Sheet1!B30</f>
        <v>素人気狂いマ◎コ生中出し 25 つばさ 22歳　専門学生</v>
      </c>
      <c r="D14" s="48" t="str">
        <f aca="false">Sheet1!B29</f>
        <v>素人onlyプラム</v>
      </c>
      <c r="E14" s="49" t="str">
        <f aca="false">Sheet1!B32</f>
        <v>なし</v>
      </c>
      <c r="F14" s="6" t="n">
        <f aca="false">Sheet1!B26</f>
        <v>0</v>
      </c>
      <c r="G14" s="48" t="n">
        <f aca="false">Sheet1!D19</f>
        <v>0</v>
      </c>
      <c r="H14" s="50" t="str">
        <f aca="false">Sheet1!B21</f>
        <v>030047-390025</v>
      </c>
      <c r="I14" s="51" t="n">
        <f aca="false">Sheet1!B8</f>
        <v>0</v>
      </c>
      <c r="J14" s="52" t="n">
        <f aca="false">Sheet1!B24</f>
        <v>0</v>
      </c>
      <c r="K14" s="52" t="n">
        <f aca="false">Sheet1!B23</f>
        <v>0</v>
      </c>
      <c r="L14" s="53" t="n">
        <f aca="false">Sheet1!D22</f>
        <v>0</v>
      </c>
      <c r="M14" s="5" t="inlineStr">
        <f aca="false">Sheet1!D4</f>
        <is>
          <t/>
        </is>
      </c>
      <c r="N14" s="54" t="n">
        <f aca="false">ROUND(O14*1.08,0)</f>
        <v>4298</v>
      </c>
      <c r="O14" s="55" t="n">
        <f aca="false">Sheet1!B9</f>
        <v>3980</v>
      </c>
      <c r="P14" s="56" t="str">
        <f aca="false">Sheet1!B42</f>
        <v>つばさ22歳、お菓子の専門学校へ通っている。初体験は3年前で、経験人数は6人程度である。指定された待ち合わせ場所から車でとある建物に連れていかれる。そこには数人の男達が待っていた。なすがまま、男たちのおもちゃにされる女の子。Ｍ女の素質が露呈し、未知の世界へ導かれてゆく…。</v>
      </c>
      <c r="Q14" s="56" t="str">
        <f aca="false">Sheet1!B44</f>
        <v>つばさ22歳、お菓子の専門学校へ通っている。初体験は3年前で、経験人数は6人程度である。相手の男性はノーマルなセックスをする人が多かったが、一度酔った時に許した年上の男性のSっぽいセックスが忘れられないでいた。今の彼氏には同じようなことを頼めなくて若干欲求不満であった。さらに最近読んだ本でアナルセックスの快感というものに興味を持ち始めていた。何とかセックスだけで割り切れる関係の人はいないかと、出会い系で探すことにした。ある日集団で出会い系の女性と遊んでいるというおじさんと連絡が取れて興味を持った。アナルセックスも大好きということである。複数の男達と交わることにも惹かれた。そこで再度連絡しておじさん達と会うことにした。指定された駅前で待っていると一人の男がやってきた。連れられてゆくと車の中に男達が待っていた。</v>
      </c>
      <c r="R14" s="56" t="str">
        <f aca="false">CONCATENATE(Sheet1!B36," ",Sheet1!C36," ",Sheet1!D36," ",Sheet1!B37," ",Sheet1!C37)</f>
        <v>    </v>
      </c>
      <c r="S14" s="49" t="s">
        <v>393</v>
      </c>
      <c r="T14" s="57" t="inlineStr">
        <f aca="false">M14-15</f>
        <is>
          <t/>
        </is>
      </c>
      <c r="U14" s="52" t="str">
        <f aca="false">Sheet1!D35</f>
        <v>有川</v>
      </c>
      <c r="Z14" s="59"/>
      <c r="AA14" s="59"/>
      <c r="AB14" s="59"/>
      <c r="AC14" s="59"/>
      <c r="AD14" s="59"/>
      <c r="AE14" s="59"/>
    </row>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2015-04-21T02:41:16.00Z</dcterms:created>
  <dc:creator>User187</dc:creator>
  <cp:lastModifiedBy>User073</cp:lastModifiedBy>
  <dcterms:modified xsi:type="dcterms:W3CDTF">2015-06-27T09:40:33.00Z</dcterms:modified>
  <cp:revision>0</cp:revision>
</cp:coreProperties>
</file>